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085" activeTab="0"/>
  </bookViews>
  <sheets>
    <sheet name="ΤΕΛΙΚΟΣ ΑΞΙΟΛΟΓΙΚΟΣ" sheetId="1" r:id="rId1"/>
  </sheets>
  <definedNames>
    <definedName name="_xlnm.Print_Area" localSheetId="0">'ΤΕΛΙΚΟΣ ΑΞΙΟΛΟΓΙΚΟΣ'!$A$1:$AH$170</definedName>
    <definedName name="_xlnm.Print_Titles" localSheetId="0">'ΤΕΛΙΚΟΣ ΑΞΙΟΛΟΓΙΚΟΣ'!$4:$7</definedName>
  </definedNames>
  <calcPr fullCalcOnLoad="1"/>
</workbook>
</file>

<file path=xl/comments1.xml><?xml version="1.0" encoding="utf-8"?>
<comments xmlns="http://schemas.openxmlformats.org/spreadsheetml/2006/main">
  <authors>
    <author>Pysde-PC</author>
  </authors>
  <commentList>
    <comment ref="F7" authorId="0">
      <text>
        <r>
          <rPr>
            <b/>
            <sz val="10"/>
            <rFont val="Tahoma"/>
            <family val="0"/>
          </rPr>
          <t>Pysde-PC: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<sst xmlns="http://schemas.openxmlformats.org/spreadsheetml/2006/main" count="800" uniqueCount="379">
  <si>
    <t xml:space="preserve">Πτυχίο Παιδαγωγικής Ακαδημίας </t>
  </si>
  <si>
    <t>Επιμόρφωση Τ.Π.Ε. Επιπέδου 1</t>
  </si>
  <si>
    <t>Α. ΕΠΙΣΤΗΜΟΝΙΚΗ - ΠΑΙΔΑΓΩΓΙΚΗ ΣΥΓΚΡΟΤΗΣΗ ΚΑΙ ΚΑΤΑΡΤΙΣΗ</t>
  </si>
  <si>
    <t>Β. ΥΠΗΡΕΣΙΑΚΗ ΚΑΤΑΣΤΑΣΗ - ΚΑΘΟΔΗΓΗΤΙΚΗ ΚΑΙ ΔΙΟΙΚΗΤΙΚΗ ΕΜΠΕΙΡΙΑ</t>
  </si>
  <si>
    <t>ΕΙΔΙΚΟ ΓΥΜΝΑΣΙΟ ΗΡΑΚΛΕΙΟΥ</t>
  </si>
  <si>
    <t>ΕΣΠΕΡΙΝΟ ΓΥΜΝΑΣΙΟ ΗΡΑΚΛΕΙΟΥ</t>
  </si>
  <si>
    <t>1ο ΕΠΑΛ ΜΟΙΡΩΝ</t>
  </si>
  <si>
    <t>ΠΕΙΡΑΜΑΤΙΚΟ ΓΥΜΝΑΣΙΟ ΗΡΑΚΛΕΙΟΥ</t>
  </si>
  <si>
    <t>ΕΕΕΕΚ ΗΡΑΚΛΕΙΟΥ</t>
  </si>
  <si>
    <t>Α.Μ.</t>
  </si>
  <si>
    <t>α/α</t>
  </si>
  <si>
    <t>Ειδικότητα</t>
  </si>
  <si>
    <t>7ο ΓΥΜΝΑΣΙΟ ΗΡΑΚΛΕΙΟΥ</t>
  </si>
  <si>
    <t xml:space="preserve">Σύνολο Μορίων Διοικ. &amp; Καθοδηγ. Εμπειρίας </t>
  </si>
  <si>
    <t>ΚΑΘΟΔΗΓΗΤΙΚΗ ΚΑΙ ΔΙΟΙΚΗΤΙΚΗ ΕΜΠΕΙΡΙΑ</t>
  </si>
  <si>
    <t>ΥΠΗΡΕΣΙΑΚΗ ΚΑΤΑΣΤΑΣΗ</t>
  </si>
  <si>
    <t>ΠΡΟΣΩΠΙΚΑ ΣΤΟΙΧΕΙΑ ΕΚΠΑΙΔΕΥΤΙΚΟΥ</t>
  </si>
  <si>
    <t>ΔΙΔΑΚΤΙΚΗ ΥΠΗΡΕΣΙΑ</t>
  </si>
  <si>
    <t>Διδακτική Υπηρεσία σε Σχολεία &gt; 8 ετών</t>
  </si>
  <si>
    <t>Διδακτική Υπηρεσία σε Α.Ε.Ι.&gt;6 μηνών  &lt;=1</t>
  </si>
  <si>
    <t>ΠΥΣΔΕ, ΑΠΥΣΔΕ, Αιρετός σε
 Συμβούλια Επιλογής &lt;=0,5</t>
  </si>
  <si>
    <t>Σύνολο Μονάδων Διδακτικής Υπηρεσίας
 (10 μονάδες κατ' ανώτατο όριο)</t>
  </si>
  <si>
    <t xml:space="preserve">Σύνολο Μονάδων (Β)  
(13 μονάδες κατ' ανώτατο όριο)         </t>
  </si>
  <si>
    <t xml:space="preserve">Σύνολο Μονάδων (Α+Β+Γ)  
(2,5 μονάδες κατ' ανώτατο όριο)    </t>
  </si>
  <si>
    <t>Σύνολο Μονάδων  (Α)</t>
  </si>
  <si>
    <t>Πιστοποιημένη Γνώση 1ης ξένης 
γλώσσας επιπέδου Β2</t>
  </si>
  <si>
    <t>Πιστοποιημένη Γνώση 1ης ξένης 
γλώσσας επιπέδου ανωτέρου του Β2</t>
  </si>
  <si>
    <t>Πιστοποιημένη Γνώση 2ης ξένης 
γλώσσας επιπέδου Β2</t>
  </si>
  <si>
    <t>Πιστοποιημένη Γνώση 2ης ξένης 
γλώσσας επιπέδου ανωτέρου του Β2</t>
  </si>
  <si>
    <t>2ο Πτυχίο Πανεπιστημίου ή Τ.Ε.Ι.</t>
  </si>
  <si>
    <t>Διδακτορικό Δίπλωμα</t>
  </si>
  <si>
    <t>Μεταπτυχιακός Τίτλός Σπουδών</t>
  </si>
  <si>
    <t>Ετήσια Επιμόρφωση Σ.Ε.Λ.Μ.Ε., 
Σ.Ε.Λ.Δ.Ε.,Α.Σ.ΠΑΙ.Τ.Ε., Σ.Ε.Λ.Ε.Τ.Ε. , Α.Ε.Ι</t>
  </si>
  <si>
    <t>Σύνολο Μονάδων Α+Β</t>
  </si>
  <si>
    <t>Επώνυμο</t>
  </si>
  <si>
    <t>Όνομα</t>
  </si>
  <si>
    <t>Πατρώνυμο</t>
  </si>
  <si>
    <t>ΑΒΡΑΜΑΚΗ</t>
  </si>
  <si>
    <t>ΕΥΦΡΟΣΥΝΗ</t>
  </si>
  <si>
    <t>ΣΤΥΛΙΑΝΟΣ</t>
  </si>
  <si>
    <t>ΑΓΑΠΑΚΗΣ</t>
  </si>
  <si>
    <t>ΔΗΜΗΤΡΙΟΣ</t>
  </si>
  <si>
    <t>ΕΜΜΑΝΟΥΗΛ</t>
  </si>
  <si>
    <t>ΑΓΑΠΗΣ</t>
  </si>
  <si>
    <t>ΣΟΛΩΝ</t>
  </si>
  <si>
    <t>ΑΓΓΕΛΑΚΗΣ</t>
  </si>
  <si>
    <t>ΚΩΝΣΤΑΝΤΙΝΟΣ</t>
  </si>
  <si>
    <t>ΗΛΙΑΣ</t>
  </si>
  <si>
    <t>ΑΛΕΞΑΚΗΣ</t>
  </si>
  <si>
    <t>ΑΝΤΩΝΙΟΣ</t>
  </si>
  <si>
    <t>ΑΝΑΓΝΩΣΤΑΚΗΣ</t>
  </si>
  <si>
    <t>ΜΑΡΚΟΣ</t>
  </si>
  <si>
    <t>ΑΙΚΑΤΕΡΙΝΗ</t>
  </si>
  <si>
    <t>ΙΩΑΝΝΗΣ</t>
  </si>
  <si>
    <t>ΑΠΟΣΤΟΛΑΚΗ</t>
  </si>
  <si>
    <t>ΕΥΑΓΓΕΛΙΑ</t>
  </si>
  <si>
    <t>ΜΙΧΑΗΛ</t>
  </si>
  <si>
    <t>ΑΡΒΑΝΙΤΑΚΗΣ</t>
  </si>
  <si>
    <t>ΓΕΩΡΓΙΟΣ</t>
  </si>
  <si>
    <t>ΑΡΧΟΝΤΑΚΗΣ</t>
  </si>
  <si>
    <t>ΒΑΒΟΥΡΑΝΑΚΗ</t>
  </si>
  <si>
    <t>ΒΙΛΜΑ</t>
  </si>
  <si>
    <t>ΧΑΡΑΛΑΜΠΟΣ</t>
  </si>
  <si>
    <t>ΒΑΡΒΕΡΑΚΗΣ</t>
  </si>
  <si>
    <t>ΕΛΕΥΘΕΡΙΟΣ</t>
  </si>
  <si>
    <t>ΒΑΣΙΛΑΚΗ</t>
  </si>
  <si>
    <t>ΜΑΡΙΑ</t>
  </si>
  <si>
    <t>ΒΕΡΒΕΛΑΚΗΣ</t>
  </si>
  <si>
    <t>ΝΙΚΟΛΑΟΣ</t>
  </si>
  <si>
    <t>ΒΟΣΚΑΚΗΣ</t>
  </si>
  <si>
    <t>ΓΡΗΓΟΡΙΟΣ</t>
  </si>
  <si>
    <t>ΒΟΥΛΚΟΣ</t>
  </si>
  <si>
    <t>ΣΤΑΥΡΟΣ</t>
  </si>
  <si>
    <t>ΠΑΣΧΑΛΗΣ</t>
  </si>
  <si>
    <t>ΓΑΡΔΕΛΑΚΗ</t>
  </si>
  <si>
    <t>ΟΥΡΑΝΙΑ</t>
  </si>
  <si>
    <t>ΣΠΥΡΙΔΩΝ</t>
  </si>
  <si>
    <t>ΓΙΑΧΝΑΚΗΣ</t>
  </si>
  <si>
    <t>ΑΔΑΜ</t>
  </si>
  <si>
    <t>ΓΚΙΝΟΥΔΗ</t>
  </si>
  <si>
    <t>ΑΘΗΝΑ</t>
  </si>
  <si>
    <t>ΑΛΕΞΑΝΔΡΟΣ</t>
  </si>
  <si>
    <t>ΓΡΙΝΙΕΖΑΚΗΣ</t>
  </si>
  <si>
    <t>ΔΑΣΚΑΛΑΚΗΣ</t>
  </si>
  <si>
    <t>ΦΡΑΓΚΙΣΚΟΣ</t>
  </si>
  <si>
    <t>ΔΕΛΛΑΤΟΛΑΣ</t>
  </si>
  <si>
    <t>ΠΕΤΡΟΣ</t>
  </si>
  <si>
    <t>ΔΕΝΔΡΑΛΙΔΗΣ</t>
  </si>
  <si>
    <t>ΔΡΑΚΑΚΗΣ</t>
  </si>
  <si>
    <t>ΔΡΑΚΩΝΑΚΗ</t>
  </si>
  <si>
    <t>ΕΠΤΑΜΗΝΙΤΑΚΗΣ</t>
  </si>
  <si>
    <t>ΖΑΧΑΡΙΟΥΔΑΚΗΣ</t>
  </si>
  <si>
    <t>ΘΕΟΔΩΡΟΜΑΝΩΛΑΚΗΣ</t>
  </si>
  <si>
    <t>ΜΑΡΙΝΟΣ</t>
  </si>
  <si>
    <t>ΚΑΓΙΑΜΠΑΚΗΣ</t>
  </si>
  <si>
    <t>ΚΑΔΙΑΝΑΚΗΣ</t>
  </si>
  <si>
    <t>ΛΑΜΠΡΟΣ</t>
  </si>
  <si>
    <t>ΘΕΟΔΩΡΟΣ</t>
  </si>
  <si>
    <t>ΚΑΛΑΦΑΤΑΚΗΣ</t>
  </si>
  <si>
    <t>ΚΑΛΟΥΔΑΚΗΣ</t>
  </si>
  <si>
    <t>ΚΑΛΟΥΔΙΩΤΗ</t>
  </si>
  <si>
    <t>ΚΑΛΥΚΑΚΗΣ</t>
  </si>
  <si>
    <t>ΚΑΜΠΑΝΑΡΑΚΗΣ</t>
  </si>
  <si>
    <t>ΚΑΜΠΟΥΡΑΚΗ</t>
  </si>
  <si>
    <t>ΝΙΚΗ</t>
  </si>
  <si>
    <t>ΚΑΝΑΚΗ</t>
  </si>
  <si>
    <t>ΚΑΛΛΙΟΠΗ</t>
  </si>
  <si>
    <t>ΚΑΡΑΓΙΑΝΝΙΔΗΣ</t>
  </si>
  <si>
    <t>ΚΑΡΤΣΩΝΑΚΗΣ</t>
  </si>
  <si>
    <t>ΚΑΣΜΕΡΙΔΗΣ</t>
  </si>
  <si>
    <t>ΚΑΤΣΙΔΗΣ</t>
  </si>
  <si>
    <t>ΧΡΗΣΤΟΣ</t>
  </si>
  <si>
    <t>ΚΕΛΕΦΙΩΤΗΣ</t>
  </si>
  <si>
    <t>ΠΑΝΑΓΙΩΤΗΣ</t>
  </si>
  <si>
    <t>ΚΛΕΙΝΑΚΗ</t>
  </si>
  <si>
    <t>ΑΝΝΑ</t>
  </si>
  <si>
    <t>ΞΕΝΟΦΩΝ</t>
  </si>
  <si>
    <t>ΚΟΙΛΑΔΗ</t>
  </si>
  <si>
    <t>ΚΟΚΟΤΣΑΚΗ</t>
  </si>
  <si>
    <t>ΑΝΤΩΝΙΑ</t>
  </si>
  <si>
    <t>ΧΡΙΣΤΟΔΟΥΛΟΣ</t>
  </si>
  <si>
    <t>ΚΟΛΥΒΑΚΗ-ΠΕΡΒΟΛΑΡΑΚΗ</t>
  </si>
  <si>
    <t>ΚΟΝΤΟΥΔΑΚΗ</t>
  </si>
  <si>
    <t>ΕΛΕΝΗ</t>
  </si>
  <si>
    <t>ΚΟΥΡΛΕΤΑΚΗ</t>
  </si>
  <si>
    <t>ΧΡΥΣΟΥΛΑ</t>
  </si>
  <si>
    <t>ΚΟΥΡΤΗ</t>
  </si>
  <si>
    <t>ΑΘΑΝΑΣΙΟΣ</t>
  </si>
  <si>
    <t>ΚΟΥΤΕΝΤΑΚΗ</t>
  </si>
  <si>
    <t>ΧΑΡΟΥΛΑ</t>
  </si>
  <si>
    <t>ΚΡΑΣΑΝΑΚΗΣ</t>
  </si>
  <si>
    <t>ΚΡΟΥΣΤΑΛΑΚΗΣ</t>
  </si>
  <si>
    <t>ΚΥΡΙΑΚΟΥ</t>
  </si>
  <si>
    <t>ΓΕΩΡΓΙΑ</t>
  </si>
  <si>
    <t>ΚΩΝΣΤΑΝΤΙΝΟΥ</t>
  </si>
  <si>
    <t>ΝΕΟΦΥΤΟΣ</t>
  </si>
  <si>
    <t>ΚΩΣΤΑΚΗ-ΜΑΡΝΕΛΑΚΗ</t>
  </si>
  <si>
    <t>ΚΩΣΤΑΚΗΣ</t>
  </si>
  <si>
    <t>ΛΕΛΕΚΑ</t>
  </si>
  <si>
    <t>ΔΕΣΠΟΙΝΑ</t>
  </si>
  <si>
    <t>ΛΕΜΟΝΗ</t>
  </si>
  <si>
    <t>ΖΑΦΕΙΡΟΥΛΑ</t>
  </si>
  <si>
    <t>ΛΕΝΑΚΑΚΗ</t>
  </si>
  <si>
    <t>ΛΙΒΑ</t>
  </si>
  <si>
    <t>ΛΙΝΑΡΔΑΚΗΣ</t>
  </si>
  <si>
    <t>ΛΙΝΑΡΔΟΣ</t>
  </si>
  <si>
    <t>ΜΑΓΚΑΦΟΥΡΑΚΗΣ</t>
  </si>
  <si>
    <t>ΜΑΘΙΟΥΔΑΚΗΣ</t>
  </si>
  <si>
    <t>ΜΑΛΑΝΔΡΑΚΗ</t>
  </si>
  <si>
    <t>ΚΛΕΑΝΘΗ</t>
  </si>
  <si>
    <t>ΜΑΝΑΣΣΑΚΗΣ</t>
  </si>
  <si>
    <t>ΔΕΥΚΑΛΙΩΝ</t>
  </si>
  <si>
    <t>ΜΑΝΑΤΑΚΗΣ</t>
  </si>
  <si>
    <t>ΑΝΔΡΕΑΣ</t>
  </si>
  <si>
    <t>ΜΑΝΔΑΛΕΝΑΚΗ</t>
  </si>
  <si>
    <t>ΠΑΡΑΣΚΕΥΗ</t>
  </si>
  <si>
    <t>ΜΥΡΩΝ</t>
  </si>
  <si>
    <t>ΜΑΝΙΑΔΗΣ</t>
  </si>
  <si>
    <t>ΦΩΤΙΟΣ</t>
  </si>
  <si>
    <t>ΑΣΤΡΙΝΟΣ</t>
  </si>
  <si>
    <t>ΜΑΝΙΚΑΣ</t>
  </si>
  <si>
    <t>ΣΩΤΗΡΙΟΣ</t>
  </si>
  <si>
    <t>ΒΥΡΩΝ-ΝΙΚΟΛΑΟΣ</t>
  </si>
  <si>
    <t>ΜΑΝΙΦΑΒΑ</t>
  </si>
  <si>
    <t>ΜΑΝΟΥΣΕΛΗΣ</t>
  </si>
  <si>
    <t>ΕΥΑΓΓΕΛΟΣ</t>
  </si>
  <si>
    <t>ΜΑΝΤΑΡΑΣ</t>
  </si>
  <si>
    <t>ΜΑΡΑΚΗΣ</t>
  </si>
  <si>
    <t>ΜΑΡΚΟΔΗΜΗΤΡΑΚΗ</t>
  </si>
  <si>
    <t>ΜΑΡΜΑΡΕΛΗ</t>
  </si>
  <si>
    <t>ΜΑΣΤΡΟΓΙΩΡΓΑΚΗΣ</t>
  </si>
  <si>
    <t>ΜΑΥΡΙΔΗΣ</t>
  </si>
  <si>
    <t>ΠΑΥΛΟΣ</t>
  </si>
  <si>
    <t>ΘΕΟΦΙΛΟΣ</t>
  </si>
  <si>
    <t>ΜΑΥΡΟΜΑΤΗ</t>
  </si>
  <si>
    <t>ΜΗΛΑΚΗΣ</t>
  </si>
  <si>
    <t>ΗΡΑΚΛΗΣ</t>
  </si>
  <si>
    <t>ΜΙΚΡΑΚΗ</t>
  </si>
  <si>
    <t>ΜΙΧΑΗΛΙΔΗ</t>
  </si>
  <si>
    <t>ΑΦΡΟΔΙΤΗ</t>
  </si>
  <si>
    <t>ΜΠΑΤΣΟΣ</t>
  </si>
  <si>
    <t>ΧΡΙΣΤΟΦΟΡΟΣ</t>
  </si>
  <si>
    <t>ΜΠΟΥΝΑΚΗΣ</t>
  </si>
  <si>
    <t>ΜΠΡΟΥΧΟΥΤΑ</t>
  </si>
  <si>
    <t>ΑΡΓΥΡΩ</t>
  </si>
  <si>
    <t>ΝΕΟΝΑΚΗ</t>
  </si>
  <si>
    <t>ΔΗΜΗΤΡΑ</t>
  </si>
  <si>
    <t>ΝΙΘΑΥΡΙΑΝΑΚΗΣ</t>
  </si>
  <si>
    <t>ΞΗΡΟΥΧΑΚΗΣ</t>
  </si>
  <si>
    <t>ΝΙΚΗΤΑΣ</t>
  </si>
  <si>
    <t>ΠΑΝΤΕΛΗΣ</t>
  </si>
  <si>
    <t>ΠΑΝΤΕΡΗΣ</t>
  </si>
  <si>
    <t>ΠΑΞΙΜΑΔΑΚΗΣ</t>
  </si>
  <si>
    <t>ΠΑΠΑΔΑΚΗΣ</t>
  </si>
  <si>
    <t>ΣΤΑΜΑΤΙΟΣ</t>
  </si>
  <si>
    <t>ΠΑΠΑΔΟΓΙΑΝΝΑΚΗΣ</t>
  </si>
  <si>
    <t>ΑΠΟΣΤΟΛΟΣ</t>
  </si>
  <si>
    <t>ΠΑΠΑΔΟΓΙΩΡΓΑΚΗΣ</t>
  </si>
  <si>
    <t>ΠΑΤΡΑΜΑΝΗ</t>
  </si>
  <si>
    <t>ΠΑΤΣΙΑΝΩΤΑΚΗ</t>
  </si>
  <si>
    <t>ΙΩΑΝΝΑ</t>
  </si>
  <si>
    <t>ΠΑΥΛΙΔΗΣ</t>
  </si>
  <si>
    <t>ΑΝΑΣΤΑΣΙΟΣ</t>
  </si>
  <si>
    <t>ΠΑΧΙΔΟΥ</t>
  </si>
  <si>
    <t>ΑΓΓΕΛΙΚΗ</t>
  </si>
  <si>
    <t>ΠΕΔΙΑΔΙΤΑΚΗ</t>
  </si>
  <si>
    <t>ΠΕΔΙΑΔΙΤΟΥ</t>
  </si>
  <si>
    <t>ΧΑΡΙΚΛΕΙΑ</t>
  </si>
  <si>
    <t>ΠΕΡΙΣΤΕΡΗ</t>
  </si>
  <si>
    <t>ΜΕΛΠΟΜΕΝΗ</t>
  </si>
  <si>
    <t>ΠΕΤΡΑΚΗ</t>
  </si>
  <si>
    <t>ΧΡΥΣΑΝΘΗ</t>
  </si>
  <si>
    <t>ΠΛΟΥΜΗΣ</t>
  </si>
  <si>
    <t>ΠΥΝΗΡΤΖΗΣ</t>
  </si>
  <si>
    <t>ΡΟΥΣΣΑΚΗΣ</t>
  </si>
  <si>
    <t>ΣΑΚΕΛΛΑΡΗ</t>
  </si>
  <si>
    <t>ΣΑΚΕΛΛΑΡΗΣ</t>
  </si>
  <si>
    <t>ΣΑΠΙΟΣ</t>
  </si>
  <si>
    <t>ΣΗΦΑΚΗΣ</t>
  </si>
  <si>
    <t>ΣΚΑΡΠΑΘΙΩΤΑΚΗΣ</t>
  </si>
  <si>
    <t>ΣΜΑΡΔΑΣ</t>
  </si>
  <si>
    <t>ΚΩΝΣΤΑΝΤΙΝΟΣ-ΙΩΑΝΝΗΣ</t>
  </si>
  <si>
    <t>ΣΟΥΚΟΥΛΗ</t>
  </si>
  <si>
    <t>ΣΟΥΛΑΔΑΚΗΣ</t>
  </si>
  <si>
    <t>ΣΟΥΝΔΟΥΛΟΥΝΑΚΗΣ</t>
  </si>
  <si>
    <t>ΣΠΕΤΣΩΤΑΚΗ</t>
  </si>
  <si>
    <t>ΡΟΔΑΝΘΗ</t>
  </si>
  <si>
    <t>ΣΠΥΡΙΔΑΚΗΣ</t>
  </si>
  <si>
    <t>ΣΤΑΜΑΤΑΚΗ</t>
  </si>
  <si>
    <t>ΕΡΩΦΙΛΗ</t>
  </si>
  <si>
    <t>ΣΤΑΜΑΤΟΥΛΑΚΗΣ</t>
  </si>
  <si>
    <t>ΣΤΕΙΑΚΑΚΗΣ</t>
  </si>
  <si>
    <t>ΣΤΟΓΙΑΝΝΟΠΟΥΛΟΣ</t>
  </si>
  <si>
    <t>ΔΙΟΝΥΣΙΟΣ</t>
  </si>
  <si>
    <t>ΣΦΑΚΙΑΝΑΚΗΣ</t>
  </si>
  <si>
    <t>ΣΦΥΡΑΚΗΣ</t>
  </si>
  <si>
    <t>ΤΑΚΑ</t>
  </si>
  <si>
    <t>ΤΖΙΡΑΚΗΣ</t>
  </si>
  <si>
    <t>ΤΖΟΜΠΑΝΑΚΗΣ</t>
  </si>
  <si>
    <t>ΣΤΕΦΑΝΟΣ</t>
  </si>
  <si>
    <t>ΤΟΥΜΑΝΙΔΗΣ</t>
  </si>
  <si>
    <t>ΤΟΥΤΟΥΔΑΚΗΣ</t>
  </si>
  <si>
    <t>ΤΡΟΥΛΗ</t>
  </si>
  <si>
    <t>ΣΤΥΛΙΑΝΗ</t>
  </si>
  <si>
    <t>ΤΣΑΓΚΑΡΑΚΗΣ</t>
  </si>
  <si>
    <t>ΤΣΙΓΓΕΝΗ</t>
  </si>
  <si>
    <t>ΦΟΥΚΑΔΑΚΗΣ</t>
  </si>
  <si>
    <t>ΦΟΥΝΤΟΥΛΑΚΗΣ</t>
  </si>
  <si>
    <t>ΦΟΥΣΤΑΝΑΚΗΣ</t>
  </si>
  <si>
    <t>ΦΡΑΓΚΙΑΔΑΚΗΣ</t>
  </si>
  <si>
    <t>ΦΡΑΓΚΟΥΛΙΔΑΚΗΣ</t>
  </si>
  <si>
    <t>ΦΡΕΣΚΑΚΗΣ</t>
  </si>
  <si>
    <t>ΜΑΝΟΥΣΟΣ</t>
  </si>
  <si>
    <t>ΦΡΟΥΔΑΡΑΚΗ</t>
  </si>
  <si>
    <t>ΧΑΛΚΙΑΔΑΚΗΣ</t>
  </si>
  <si>
    <t>ΖΑΧΑΡΙΑΣ</t>
  </si>
  <si>
    <t>ΧΑΡΙΔΗΜΟΣ</t>
  </si>
  <si>
    <t>ΧΑΤΖΑΚΗ</t>
  </si>
  <si>
    <t>ΧΑΤΖΗΔΑΚΗ</t>
  </si>
  <si>
    <t>ΧΑΤΖΗΙΩΑΝΝΙΔΟΥ</t>
  </si>
  <si>
    <t>ΖΩΗ</t>
  </si>
  <si>
    <t>ΒΑΣΙΛΕΙΟΣ</t>
  </si>
  <si>
    <t>ΧΝΑΡΑΚΗΣ</t>
  </si>
  <si>
    <t>ΧΟΥΡΔΑΚΗΣ</t>
  </si>
  <si>
    <t>ΧΟΥΡΣΑΝΙΔΗΣ</t>
  </si>
  <si>
    <t>ΧΟΥΣΤΟΥΛΑΚΗΣ</t>
  </si>
  <si>
    <t>ΜΠΕΖΙΡΤΖΟΓΛΟΥ</t>
  </si>
  <si>
    <t>ΠΕ14.04</t>
  </si>
  <si>
    <t>ΠΕ17.02</t>
  </si>
  <si>
    <t>ΠΕ11</t>
  </si>
  <si>
    <t>ΠΕ20</t>
  </si>
  <si>
    <t>ΠΕ02</t>
  </si>
  <si>
    <t>ΠΕ19</t>
  </si>
  <si>
    <t>ΠΕ05</t>
  </si>
  <si>
    <t>ΠΕ06</t>
  </si>
  <si>
    <t>ΠΕ17.05</t>
  </si>
  <si>
    <t>ΠΕ04.01</t>
  </si>
  <si>
    <t>ΠΕ01</t>
  </si>
  <si>
    <t>ΠΕ03</t>
  </si>
  <si>
    <t>ΠΕ10</t>
  </si>
  <si>
    <t>ΠΕ12.05</t>
  </si>
  <si>
    <t>ΠΕ17.03</t>
  </si>
  <si>
    <t>ΠΕ17.08</t>
  </si>
  <si>
    <t>ΠΕ17.07</t>
  </si>
  <si>
    <t>ΠΕ12.10</t>
  </si>
  <si>
    <t>ΠΕ04.04</t>
  </si>
  <si>
    <t>ΠΕ15</t>
  </si>
  <si>
    <t>ΠΕ04.02</t>
  </si>
  <si>
    <t>ΠΕ18.08</t>
  </si>
  <si>
    <t>ΠΕ17.06</t>
  </si>
  <si>
    <t>ΠΕ08</t>
  </si>
  <si>
    <t>ΠΕ13</t>
  </si>
  <si>
    <t>ΠΕ18.03</t>
  </si>
  <si>
    <t>ΠΕ09</t>
  </si>
  <si>
    <t>ΠΕ70</t>
  </si>
  <si>
    <t>ΠΕ17.01</t>
  </si>
  <si>
    <t>ΠΕ04.05</t>
  </si>
  <si>
    <t>ΠΕ8.02</t>
  </si>
  <si>
    <t>ΠΕ16.01</t>
  </si>
  <si>
    <t>Οργανική 
Θέση</t>
  </si>
  <si>
    <t>5ο ΕΠΑΛ ΗΡΑΚΛΕΙΟΥ</t>
  </si>
  <si>
    <t>6ο ΕΠΑΛ ΗΡΑΚΛΕΙΟΥ</t>
  </si>
  <si>
    <t>4ο ΓΕΛ ΗΡΑΚΛΕΙΟΥ</t>
  </si>
  <si>
    <t>1ο ΕΠΑΛ ΗΡΑΚΛΕΙΟΥ</t>
  </si>
  <si>
    <t>4ο ΕΠΑΛ ΗΡΑΚΛΕΙΟΥ</t>
  </si>
  <si>
    <t>ΓΥΜΝΑΣΙΟ ΜΟΧΟΥ</t>
  </si>
  <si>
    <t>ΓΕΛ Ν. ΑΛΙΚΑΡΝΑΣΣΟΥ</t>
  </si>
  <si>
    <t>ΜΟΥΣΙΚΟ ΣΧΟΛΕΙΟ ΗΡΑΚΛΕΙΟΥ</t>
  </si>
  <si>
    <t>ΓΥΜΝΑΣΙΟ Ν. ΑΛΙΚΑΡΝΑΣΣΟΥ</t>
  </si>
  <si>
    <t>1ο ΓΥΜΝΑΣΙΟ ΗΡΑΚΛΕΙΟΥ</t>
  </si>
  <si>
    <t>3ο ΓΥΜΝΑΣΙΟ ΗΡΑΚΛΕΙΟΥ</t>
  </si>
  <si>
    <t>6ο ΓΕΛ ΗΡΑΚΛΕΙΟΥ</t>
  </si>
  <si>
    <t>2ο ΓΥΜΝΑΣΙΟ ΗΡΑΚΛΕΙΟΥ</t>
  </si>
  <si>
    <t>4ο ΓΥΜΝΑΣΙΟ ΗΡΑΚΛΕΙΟΥ</t>
  </si>
  <si>
    <t>1ο ΗΜΕΡΗΣΙΟ ΓΥΜΝΑΣΙΟ ΓΙΑΝΝΙΤΣΩΝ ΠΕΛΛΑΣ</t>
  </si>
  <si>
    <t>ΓΥΜΝΑΣΙΟ ΑΡΚΑΛΟΧΩΡΙΟΥ</t>
  </si>
  <si>
    <t>ΓΕΛ ΧΑΡΑΚΑ</t>
  </si>
  <si>
    <t>3ο ΓΕΛ ΗΡΑΚΛΕΙΟΥ</t>
  </si>
  <si>
    <t>ΓΕΛ ΜΕΛΕΣΩΝ</t>
  </si>
  <si>
    <t>ΓΕΛ ΤΥΜΠΑΚΙΟΥ</t>
  </si>
  <si>
    <t>ΓΕΛ ΕΠΙΣΚΟΠΗΣ</t>
  </si>
  <si>
    <t>ΓΕΛ ΓΑΖΙΟΥ</t>
  </si>
  <si>
    <t>1ο ΓΕΛ ΗΡΑΚΛΕΙΟΥ</t>
  </si>
  <si>
    <t>ΓΥΜΝΑΣΙΟ ΠΡΟΦ. ΗΛΙΑ</t>
  </si>
  <si>
    <t>6ο ΓΥΜΝΑΣΙΟ ΗΡΑΚΛΕΙΟΥ</t>
  </si>
  <si>
    <t>2ο ΕΠΑΛ ΗΡΑΚΛΕΙΟΥ</t>
  </si>
  <si>
    <t>5ο ΓΥΜΝΑΣΙΟ ΗΡΑΚΛΕΙΟΥ</t>
  </si>
  <si>
    <t>ΓΥΜΝΑΣΙΟ ΛΟΥΤΡΑΚΙΟΥ</t>
  </si>
  <si>
    <t>11ο ΓΥΜΝΑΣΙΟ ΗΡΑΚΛΕΙΟΥ</t>
  </si>
  <si>
    <t>9ο ΓΥΜΝΑΣΙΟ ΗΡΑΚΛΕΙΟΥ</t>
  </si>
  <si>
    <t>ΓΥΜΝΑΣΙΟ ΑΓ. ΒΑΡΒΑΡΑΣ</t>
  </si>
  <si>
    <t>ΓΕΛ ΓΟΥΒΩΝ</t>
  </si>
  <si>
    <t>ΓΥΜΝΑΣΙΟ ΑΣΗΜΙΟΥ</t>
  </si>
  <si>
    <t>ΓΥΜΝΑΣΙΟ ΒΙΑΝΝΟΥ</t>
  </si>
  <si>
    <t>12ο ΓΥΜΝΑΣΙΟ ΗΡΑΚΛΕΙΟΥ</t>
  </si>
  <si>
    <t>8ο ΓΥΜΝΑΣΙΟ ΗΡΑΚΛΕΙΟΥ</t>
  </si>
  <si>
    <t>ΓΕΛ ΠΟΜΠΙΑΣ</t>
  </si>
  <si>
    <t>ΓΥΜΝΑΣΙΟ ΚΑΣΤΕΛΙΟΥ</t>
  </si>
  <si>
    <t>ΓΕΛ ΑΓ. ΜΥΡΩΝΑ</t>
  </si>
  <si>
    <t>ΓΕΛ ΑΓ. ΔΕΚΑ</t>
  </si>
  <si>
    <t>ΕΣΠΕΡΙΝΟ ΓΕΛ ΗΡΑΚΛΕΙΟΥ</t>
  </si>
  <si>
    <t>ΓΕΛ ΑΡΚΑΛΟΧΩΡΙΟΥ</t>
  </si>
  <si>
    <t>ΓΥΜΝΑΣΙΟ ΒΕΝΕΡΑΤΟΥ</t>
  </si>
  <si>
    <t>2ο ΓΕΛ ΗΡΑΚΛΕΙΟΥ</t>
  </si>
  <si>
    <t>ΓΕΛ ΛΙΜ. ΧΕΡΣΟΝΗΣΟΥ</t>
  </si>
  <si>
    <t>8ο ΓΕΛ ΗΡΑΚΛΕΙΟΥ</t>
  </si>
  <si>
    <t>ΓΥΜΝΑΣΙΟ ΑΡΧΑΝΩΝ</t>
  </si>
  <si>
    <t>13ο ΓΥΜΝΑΣΙΟ ΗΡΑΚΛΕΙΟΥ</t>
  </si>
  <si>
    <t>7ο ΓΕΛ ΗΡΑΚΛΕΙΟΥ</t>
  </si>
  <si>
    <t>13ο ΓΕΛ ΗΡΑΚΛΕΙΟΥ</t>
  </si>
  <si>
    <t>11ο ΓΕΛ ΗΡΑΚΛΕΙΟΥ</t>
  </si>
  <si>
    <t>5ο ΓΕΛ ΗΡΑΚΛΕΙΟΥ</t>
  </si>
  <si>
    <t>ΔΙΑΘΕΣΗ ΠΥΣΔΕ ΗΡΑΚΛΕΙΟΥ</t>
  </si>
  <si>
    <t>10ο ΓΥΜΝΑΣΙΟ ΗΡΑΚΛΕΙΟΥ</t>
  </si>
  <si>
    <t>ΓΥΜΝΑΣΙΟ ΓΟΥΒΩΝ</t>
  </si>
  <si>
    <t>ΕΠΑΛ ΕΙΔΙΚΗΣ ΑΓΩΓΗΣ</t>
  </si>
  <si>
    <t>ΓΕΛ ΒΙΑΝΝΟΥ</t>
  </si>
  <si>
    <t>ΓΥΜΝΑΣΙΟ ΓΑΖΙΟΥ</t>
  </si>
  <si>
    <t>3ο ΕΠΑΛ ΗΡΑΚΛΕΙΟΥ</t>
  </si>
  <si>
    <t>ΓΥΜΝΑΣΙΟ ΤΥΜΠΑΚΙΟΥ</t>
  </si>
  <si>
    <t>ΚΑΛΛΙΤΕΧΝΙΚΟ ΣΧΟΛΕΙΟ ΗΡΑΚΛΕΙΟΥ</t>
  </si>
  <si>
    <t>ΓΕΛ ΑΡΧΑΝΩΝ</t>
  </si>
  <si>
    <t>ΓΥΜΝΑΣΙΟ ΜΟΙΡΩΝ</t>
  </si>
  <si>
    <t>ΓΥΜΝΑΣΙΟ ΜΑΛΙΩΝ</t>
  </si>
  <si>
    <t>ΓΕΛ ΜΟΙΡΩΝ</t>
  </si>
  <si>
    <t>Διδακτική Υπηρεσία ως Σχ. Συμβ., Υπευθ. Περιβαλ. Εκπ. 
ή Αγωγ. Υγείας ή Πολιτιστ. Θεμ., Υπευθ. ΚΕ.ΣΥ.Π., 
ΓΡΑ.Σ.Ε.Π., ΓΡΑ.ΣΥ., Ε.Κ.Φ.Ε., ΚΕ.ΠΛΗ.ΝΕ.Τ., 
Σ.Σ.Ν.,Κ.Π.Ε., 
Υπευθ. Σχολ. Βιβλιοθηκών (πλαίσια ΕΠΑΙΕΑΚ)&lt;=2</t>
  </si>
  <si>
    <t>Περιφ.Δντης Εκπ/σης, Σχ. Συμβ., Δ/ντης Δ.Ε. 
ή Προϊστ. Γραφείου Εκπ/σης, Συντονιστής Εκπ/σης,
Προϊστ. ΚΕΔΔΥ ή Αναπλ. Προϊστ. ΚΕΔΔΥ, 
Δ/ντης Σχολ. Μον. - Σ.Ε.Κ.-Ε.Κ., Δ/ντής σε Σ.Δ.Ε., 
Δ/ντής σε Ι.Ε.Κ., Δ/ντής σε Σ.Ε.Κ. &lt;=2,5</t>
  </si>
  <si>
    <t>Προϊστ. Σχολ. Μον., Προϊστ. Τμήμ. Εκπ. Θεμ. Δ.Ε., 
Υποδ/ντης Σχολ. Μον, Σ.Ε.Κ. ή Ε.Κ., 
Υποδ/ντής σε Σ.Δ.Ε.-Ι.Ε.Κ.-Σ.Ε.Κ., 
Υπευθ. Τομέα Σ.Ε.Κ. ή Ε.Κ.&lt;=2</t>
  </si>
  <si>
    <t>Υπευθ. Περιβαλλ. Εκπ/σης, Αγωγής  Υγειας, 
Πολιτιστ. Θεμ., Υπευθ.  ΚΕ.ΣΥ.Π., ΓΡΑΣΕΠ, 
ΓΡΑ.ΣΥ., Ε.Κ.Φ.Ε., ΠΛΗ.ΝΕ.Τ., Σ.Σ.Ν., Κ.Π.Ε., 
Υπευθ. Σχολ. Βιβλιοθηκών (πλαίσια ΕΠΕΑΕΚ)&lt;=1</t>
  </si>
  <si>
    <t>ΤΣΑΓΚΑΡΑΚΗ</t>
  </si>
  <si>
    <t>Σύνολο Μονάδων Διοικ. 
&amp; Καθοδηγ. Εμπειρίας (3 μονάδες κατ' ανώτατο όριο)</t>
  </si>
  <si>
    <t>ΓΙΓΟΥΡΤΑΚΗΣ ΝΙΚΟΛΑΟΣ</t>
  </si>
  <si>
    <t>Διδακτορικό/Μεταπτυχιακό
(σύνολο μορίων)</t>
  </si>
  <si>
    <t>ΜΕΣΟΣ ΟΡΟΣ ΒΑΘΜΟΛΟΓΙΑΣ ΣΥΝΕΝΤΕΥΞΕΩΝ
 (Γ)</t>
  </si>
  <si>
    <t>ΤΕΛΙΚΗ ΒΑΘΜΟΛΟΓΙΑ
ΣΥΝΟΛΟ Α+Β+Γ</t>
  </si>
  <si>
    <t>Γ. ΣΥΝΕΝΤΕΥΞΗ</t>
  </si>
  <si>
    <t xml:space="preserve">Ο Δ/ντής της Δ/νσης Δ/θμιας Εκπ/σης Ν. Ηρακλείου 
και Πρόεδρος του Συμβουλίου Επιλογής 
Στελεχών Εκπαίδευσης - ΠΥΣΔΕ Ν. Ηρακλείου </t>
  </si>
  <si>
    <t>Ηράκλειο, 19-07-2017</t>
  </si>
  <si>
    <r>
      <t xml:space="preserve">ΤΕΛΙΚΟΣ ΕΝΙΑΙΟΣ ΑΞΙΟΛΟΓΙΚΟΣ ΠΙΝΑΚΑΣ ΥΠΟΨΗΦΙΩΝ ΔΙΕΥΘΥΝΤΩΝ, ΥΣΤΕΡΑ ΑΠΟ ΤΗ ΔΙΑΔΙΚΑΣΙΑ ΤΩΝ ΣΥΝΕΝΤΕΥΞΕΩΝ ΚΑΙ ΤΗ ΘΕΡΑΠΕΙΑ ΣΦΑΛΜΑΤΩΝ ΠΟΥ ΔΙΑΠΙΣΤΩΘΗΚΑΝ ΚΑΤΆ ΤΗΝ ΑΝΩΤΕΡΩ ΔΙΑΔΙΚΑΣΙΑ  </t>
    </r>
    <r>
      <rPr>
        <b/>
        <sz val="14"/>
        <rFont val="Arial"/>
        <family val="2"/>
      </rPr>
      <t xml:space="preserve">
Επί του ανωτέρω τελικού ενιαίου αξιολογικού πίνακα οι υποψήφιοι μπορούν να υποβάλουν εγγράφως ένσταση στο Συμβούλιο Επιλογής-ΠΥΣΔΕ Ηρακλείου από 19-07-2017 μέχρι 21-07-2017 και ώρα 15:00 στη Γραμματεία του ΠΥΣΔΕ (Μονοφατσίου 8, 3ος όροφος)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</si>
</sst>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"/>
    <numFmt numFmtId="169" formatCode="0.00000"/>
    <numFmt numFmtId="170" formatCode="0.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7" borderId="1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7" fillId="4" borderId="10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2" fontId="8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7" fillId="4" borderId="10" xfId="0" applyNumberFormat="1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6" fillId="4" borderId="11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6" fillId="33" borderId="11" xfId="0" applyNumberFormat="1" applyFont="1" applyFill="1" applyBorder="1" applyAlignment="1">
      <alignment horizontal="left" vertical="center" wrapText="1"/>
    </xf>
    <xf numFmtId="2" fontId="5" fillId="34" borderId="11" xfId="0" applyNumberFormat="1" applyFont="1" applyFill="1" applyBorder="1" applyAlignment="1">
      <alignment horizontal="left" vertical="center" wrapText="1"/>
    </xf>
    <xf numFmtId="2" fontId="6" fillId="34" borderId="11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2" fontId="0" fillId="0" borderId="0" xfId="0" applyNumberFormat="1" applyFont="1" applyFill="1" applyAlignment="1">
      <alignment horizontal="left" vertical="center" wrapText="1"/>
    </xf>
    <xf numFmtId="2" fontId="0" fillId="0" borderId="0" xfId="0" applyNumberFormat="1" applyFont="1" applyAlignment="1">
      <alignment horizontal="left" vertical="center" wrapText="1"/>
    </xf>
    <xf numFmtId="2" fontId="6" fillId="10" borderId="12" xfId="0" applyNumberFormat="1" applyFont="1" applyFill="1" applyBorder="1" applyAlignment="1">
      <alignment horizontal="left" vertical="center" wrapText="1"/>
    </xf>
    <xf numFmtId="2" fontId="13" fillId="0" borderId="0" xfId="0" applyNumberFormat="1" applyFont="1" applyAlignment="1">
      <alignment wrapText="1"/>
    </xf>
    <xf numFmtId="2" fontId="2" fillId="16" borderId="11" xfId="0" applyNumberFormat="1" applyFont="1" applyFill="1" applyBorder="1" applyAlignment="1">
      <alignment horizontal="center" vertical="center" textRotation="90" wrapText="1"/>
    </xf>
    <xf numFmtId="2" fontId="13" fillId="35" borderId="11" xfId="0" applyNumberFormat="1" applyFont="1" applyFill="1" applyBorder="1" applyAlignment="1">
      <alignment horizontal="center" vertical="center" textRotation="90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wrapText="1"/>
    </xf>
    <xf numFmtId="2" fontId="14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2" fontId="13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Alignment="1">
      <alignment wrapText="1"/>
    </xf>
    <xf numFmtId="2" fontId="13" fillId="0" borderId="0" xfId="0" applyNumberFormat="1" applyFont="1" applyFill="1" applyAlignment="1">
      <alignment wrapText="1"/>
    </xf>
    <xf numFmtId="2" fontId="0" fillId="0" borderId="0" xfId="0" applyNumberFormat="1" applyFont="1" applyAlignment="1">
      <alignment wrapText="1"/>
    </xf>
    <xf numFmtId="2" fontId="7" fillId="10" borderId="13" xfId="0" applyNumberFormat="1" applyFont="1" applyFill="1" applyBorder="1" applyAlignment="1">
      <alignment horizontal="left" vertical="center" wrapText="1"/>
    </xf>
    <xf numFmtId="2" fontId="7" fillId="34" borderId="11" xfId="0" applyNumberFormat="1" applyFont="1" applyFill="1" applyBorder="1" applyAlignment="1">
      <alignment horizontal="left" vertical="center" wrapText="1"/>
    </xf>
    <xf numFmtId="2" fontId="7" fillId="10" borderId="11" xfId="0" applyNumberFormat="1" applyFont="1" applyFill="1" applyBorder="1" applyAlignment="1">
      <alignment horizontal="left" vertical="center" wrapText="1"/>
    </xf>
    <xf numFmtId="2" fontId="7" fillId="4" borderId="14" xfId="0" applyNumberFormat="1" applyFont="1" applyFill="1" applyBorder="1" applyAlignment="1">
      <alignment horizontal="left" vertical="center" textRotation="90" wrapText="1"/>
    </xf>
    <xf numFmtId="2" fontId="7" fillId="4" borderId="0" xfId="0" applyNumberFormat="1" applyFont="1" applyFill="1" applyBorder="1" applyAlignment="1">
      <alignment horizontal="left" vertical="center" textRotation="90" wrapText="1"/>
    </xf>
    <xf numFmtId="2" fontId="7" fillId="36" borderId="14" xfId="0" applyNumberFormat="1" applyFont="1" applyFill="1" applyBorder="1" applyAlignment="1">
      <alignment horizontal="left" vertical="center" textRotation="90" wrapText="1"/>
    </xf>
    <xf numFmtId="2" fontId="7" fillId="34" borderId="14" xfId="0" applyNumberFormat="1" applyFont="1" applyFill="1" applyBorder="1" applyAlignment="1">
      <alignment horizontal="left" vertical="center" textRotation="90" wrapText="1"/>
    </xf>
    <xf numFmtId="2" fontId="7" fillId="34" borderId="11" xfId="0" applyNumberFormat="1" applyFont="1" applyFill="1" applyBorder="1" applyAlignment="1">
      <alignment horizontal="left" vertical="center" textRotation="90" wrapText="1"/>
    </xf>
    <xf numFmtId="2" fontId="7" fillId="10" borderId="12" xfId="0" applyNumberFormat="1" applyFont="1" applyFill="1" applyBorder="1" applyAlignment="1">
      <alignment horizontal="left" vertical="center" textRotation="90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left" vertical="center" wrapText="1"/>
    </xf>
    <xf numFmtId="2" fontId="7" fillId="4" borderId="15" xfId="0" applyNumberFormat="1" applyFont="1" applyFill="1" applyBorder="1" applyAlignment="1">
      <alignment horizontal="left" vertical="center" wrapText="1"/>
    </xf>
    <xf numFmtId="2" fontId="7" fillId="4" borderId="13" xfId="0" applyNumberFormat="1" applyFont="1" applyFill="1" applyBorder="1" applyAlignment="1">
      <alignment horizontal="left" vertical="center" wrapText="1"/>
    </xf>
    <xf numFmtId="0" fontId="7" fillId="37" borderId="16" xfId="0" applyFont="1" applyFill="1" applyBorder="1" applyAlignment="1">
      <alignment horizontal="left" vertical="center" wrapText="1"/>
    </xf>
    <xf numFmtId="0" fontId="7" fillId="37" borderId="17" xfId="0" applyFont="1" applyFill="1" applyBorder="1" applyAlignment="1">
      <alignment horizontal="left" vertical="center" wrapText="1"/>
    </xf>
    <xf numFmtId="0" fontId="7" fillId="37" borderId="18" xfId="0" applyFont="1" applyFill="1" applyBorder="1" applyAlignment="1">
      <alignment horizontal="left" vertical="center" wrapText="1"/>
    </xf>
    <xf numFmtId="0" fontId="7" fillId="37" borderId="19" xfId="0" applyFont="1" applyFill="1" applyBorder="1" applyAlignment="1">
      <alignment horizontal="left" vertical="center" wrapText="1"/>
    </xf>
    <xf numFmtId="0" fontId="7" fillId="37" borderId="0" xfId="0" applyFont="1" applyFill="1" applyBorder="1" applyAlignment="1">
      <alignment horizontal="left" vertical="center" wrapText="1"/>
    </xf>
    <xf numFmtId="0" fontId="7" fillId="37" borderId="20" xfId="0" applyFont="1" applyFill="1" applyBorder="1" applyAlignment="1">
      <alignment horizontal="left" vertical="center" wrapText="1"/>
    </xf>
    <xf numFmtId="0" fontId="7" fillId="37" borderId="21" xfId="0" applyFont="1" applyFill="1" applyBorder="1" applyAlignment="1">
      <alignment horizontal="left" vertical="center" wrapText="1"/>
    </xf>
    <xf numFmtId="0" fontId="7" fillId="37" borderId="22" xfId="0" applyFont="1" applyFill="1" applyBorder="1" applyAlignment="1">
      <alignment horizontal="left" vertical="center" wrapText="1"/>
    </xf>
    <xf numFmtId="0" fontId="7" fillId="37" borderId="23" xfId="0" applyFont="1" applyFill="1" applyBorder="1" applyAlignment="1">
      <alignment horizontal="left" vertical="center" wrapText="1"/>
    </xf>
    <xf numFmtId="2" fontId="7" fillId="36" borderId="12" xfId="0" applyNumberFormat="1" applyFont="1" applyFill="1" applyBorder="1" applyAlignment="1">
      <alignment horizontal="left" vertical="center" wrapText="1"/>
    </xf>
    <xf numFmtId="2" fontId="7" fillId="36" borderId="15" xfId="0" applyNumberFormat="1" applyFont="1" applyFill="1" applyBorder="1" applyAlignment="1">
      <alignment horizontal="left" vertical="center" wrapText="1"/>
    </xf>
    <xf numFmtId="2" fontId="7" fillId="36" borderId="13" xfId="0" applyNumberFormat="1" applyFont="1" applyFill="1" applyBorder="1" applyAlignment="1">
      <alignment horizontal="left" vertical="center" wrapText="1"/>
    </xf>
    <xf numFmtId="2" fontId="7" fillId="38" borderId="12" xfId="0" applyNumberFormat="1" applyFont="1" applyFill="1" applyBorder="1" applyAlignment="1">
      <alignment horizontal="left" vertical="center" wrapText="1"/>
    </xf>
    <xf numFmtId="2" fontId="7" fillId="38" borderId="15" xfId="0" applyNumberFormat="1" applyFont="1" applyFill="1" applyBorder="1" applyAlignment="1">
      <alignment horizontal="left" vertical="center" wrapText="1"/>
    </xf>
    <xf numFmtId="2" fontId="7" fillId="38" borderId="13" xfId="0" applyNumberFormat="1" applyFont="1" applyFill="1" applyBorder="1" applyAlignment="1">
      <alignment horizontal="left" vertical="center" wrapText="1"/>
    </xf>
    <xf numFmtId="2" fontId="7" fillId="34" borderId="12" xfId="0" applyNumberFormat="1" applyFont="1" applyFill="1" applyBorder="1" applyAlignment="1">
      <alignment horizontal="left" vertical="center" wrapText="1"/>
    </xf>
    <xf numFmtId="2" fontId="7" fillId="34" borderId="15" xfId="0" applyNumberFormat="1" applyFont="1" applyFill="1" applyBorder="1" applyAlignment="1">
      <alignment horizontal="left" vertical="center" wrapText="1"/>
    </xf>
    <xf numFmtId="2" fontId="7" fillId="34" borderId="13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2" fillId="16" borderId="10" xfId="0" applyNumberFormat="1" applyFont="1" applyFill="1" applyBorder="1" applyAlignment="1">
      <alignment horizontal="center" vertical="center" wrapText="1"/>
    </xf>
    <xf numFmtId="2" fontId="0" fillId="16" borderId="14" xfId="0" applyNumberFormat="1" applyFill="1" applyBorder="1" applyAlignment="1">
      <alignment horizontal="center" vertical="center" wrapText="1"/>
    </xf>
    <xf numFmtId="2" fontId="0" fillId="16" borderId="24" xfId="0" applyNumberFormat="1" applyFill="1" applyBorder="1" applyAlignment="1">
      <alignment horizontal="center" vertical="center" wrapText="1"/>
    </xf>
    <xf numFmtId="0" fontId="15" fillId="39" borderId="0" xfId="0" applyFont="1" applyFill="1" applyAlignment="1">
      <alignment horizontal="center" wrapText="1"/>
    </xf>
    <xf numFmtId="0" fontId="11" fillId="39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2" fillId="39" borderId="0" xfId="0" applyFont="1" applyFill="1" applyAlignment="1">
      <alignment horizontal="center" wrapText="1"/>
    </xf>
    <xf numFmtId="0" fontId="12" fillId="39" borderId="0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left" vertical="center" wrapText="1"/>
    </xf>
    <xf numFmtId="2" fontId="0" fillId="0" borderId="0" xfId="0" applyNumberFormat="1" applyAlignment="1">
      <alignment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99"/>
  <sheetViews>
    <sheetView tabSelected="1" view="pageBreakPreview" zoomScale="75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C149" sqref="C149:D150"/>
    </sheetView>
  </sheetViews>
  <sheetFormatPr defaultColWidth="9.00390625" defaultRowHeight="12.75"/>
  <cols>
    <col min="1" max="1" width="4.7109375" style="20" customWidth="1"/>
    <col min="2" max="2" width="6.28125" style="21" bestFit="1" customWidth="1"/>
    <col min="3" max="3" width="15.8515625" style="16" customWidth="1"/>
    <col min="4" max="4" width="12.421875" style="16" bestFit="1" customWidth="1"/>
    <col min="5" max="5" width="11.8515625" style="16" bestFit="1" customWidth="1"/>
    <col min="6" max="6" width="8.00390625" style="16" bestFit="1" customWidth="1"/>
    <col min="7" max="7" width="11.140625" style="16" customWidth="1"/>
    <col min="8" max="11" width="5.28125" style="38" customWidth="1"/>
    <col min="12" max="12" width="3.421875" style="38" customWidth="1"/>
    <col min="13" max="13" width="6.00390625" style="38" customWidth="1"/>
    <col min="14" max="14" width="6.421875" style="38" customWidth="1"/>
    <col min="15" max="17" width="6.00390625" style="38" customWidth="1"/>
    <col min="18" max="18" width="6.140625" style="38" customWidth="1"/>
    <col min="19" max="19" width="5.28125" style="38" customWidth="1"/>
    <col min="20" max="20" width="6.421875" style="38" customWidth="1"/>
    <col min="21" max="21" width="5.28125" style="38" customWidth="1"/>
    <col min="22" max="22" width="13.7109375" style="38" customWidth="1"/>
    <col min="23" max="23" width="6.421875" style="38" customWidth="1"/>
    <col min="24" max="24" width="13.8515625" style="38" customWidth="1"/>
    <col min="25" max="25" width="11.28125" style="38" customWidth="1"/>
    <col min="26" max="26" width="11.140625" style="38" customWidth="1"/>
    <col min="27" max="27" width="6.140625" style="38" customWidth="1"/>
    <col min="28" max="28" width="6.00390625" style="38" customWidth="1"/>
    <col min="29" max="29" width="4.57421875" style="38" customWidth="1"/>
    <col min="30" max="30" width="6.140625" style="38" customWidth="1"/>
    <col min="31" max="31" width="6.421875" style="38" customWidth="1"/>
    <col min="32" max="32" width="8.00390625" style="38" customWidth="1"/>
    <col min="33" max="33" width="13.28125" style="51" customWidth="1"/>
    <col min="34" max="34" width="9.00390625" style="40" customWidth="1"/>
    <col min="35" max="16384" width="9.00390625" style="1" customWidth="1"/>
  </cols>
  <sheetData>
    <row r="1" spans="1:34" ht="35.25" customHeight="1">
      <c r="A1" s="88" t="s">
        <v>378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90"/>
      <c r="AH1" s="90"/>
    </row>
    <row r="2" spans="1:34" ht="25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0"/>
      <c r="AH2" s="90"/>
    </row>
    <row r="3" spans="1:34" ht="29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0"/>
      <c r="AH3" s="90"/>
    </row>
    <row r="4" spans="1:34" s="7" customFormat="1" ht="18.75" customHeight="1">
      <c r="A4" s="66" t="s">
        <v>16</v>
      </c>
      <c r="B4" s="67"/>
      <c r="C4" s="67"/>
      <c r="D4" s="67"/>
      <c r="E4" s="67"/>
      <c r="F4" s="67"/>
      <c r="G4" s="68"/>
      <c r="H4" s="63" t="s">
        <v>2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78" t="s">
        <v>3</v>
      </c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  <c r="AF4" s="52"/>
      <c r="AG4" s="85" t="s">
        <v>375</v>
      </c>
      <c r="AH4" s="40"/>
    </row>
    <row r="5" spans="1:34" s="7" customFormat="1" ht="15">
      <c r="A5" s="69"/>
      <c r="B5" s="70"/>
      <c r="C5" s="70"/>
      <c r="D5" s="70"/>
      <c r="E5" s="70"/>
      <c r="F5" s="70"/>
      <c r="G5" s="71"/>
      <c r="H5" s="63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75" t="s">
        <v>15</v>
      </c>
      <c r="U5" s="76"/>
      <c r="V5" s="76"/>
      <c r="W5" s="77"/>
      <c r="X5" s="81" t="s">
        <v>14</v>
      </c>
      <c r="Y5" s="82"/>
      <c r="Z5" s="82"/>
      <c r="AA5" s="82"/>
      <c r="AB5" s="82"/>
      <c r="AC5" s="82"/>
      <c r="AD5" s="83"/>
      <c r="AE5" s="53"/>
      <c r="AF5" s="54"/>
      <c r="AG5" s="86"/>
      <c r="AH5" s="40"/>
    </row>
    <row r="6" spans="1:34" s="7" customFormat="1" ht="59.25" customHeight="1">
      <c r="A6" s="72"/>
      <c r="B6" s="73"/>
      <c r="C6" s="73"/>
      <c r="D6" s="73"/>
      <c r="E6" s="73"/>
      <c r="F6" s="73"/>
      <c r="G6" s="74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  <c r="T6" s="75" t="s">
        <v>17</v>
      </c>
      <c r="U6" s="76"/>
      <c r="V6" s="76"/>
      <c r="W6" s="77"/>
      <c r="X6" s="53"/>
      <c r="Y6" s="53"/>
      <c r="Z6" s="53"/>
      <c r="AA6" s="53"/>
      <c r="AB6" s="53"/>
      <c r="AC6" s="53"/>
      <c r="AD6" s="53"/>
      <c r="AE6" s="53"/>
      <c r="AF6" s="54"/>
      <c r="AG6" s="87"/>
      <c r="AH6" s="40"/>
    </row>
    <row r="7" spans="1:34" s="7" customFormat="1" ht="266.25" customHeight="1">
      <c r="A7" s="2" t="s">
        <v>10</v>
      </c>
      <c r="B7" s="22" t="s">
        <v>9</v>
      </c>
      <c r="C7" s="2" t="s">
        <v>34</v>
      </c>
      <c r="D7" s="2" t="s">
        <v>35</v>
      </c>
      <c r="E7" s="2" t="s">
        <v>36</v>
      </c>
      <c r="F7" s="2" t="s">
        <v>11</v>
      </c>
      <c r="G7" s="23" t="s">
        <v>299</v>
      </c>
      <c r="H7" s="55" t="s">
        <v>30</v>
      </c>
      <c r="I7" s="55" t="s">
        <v>31</v>
      </c>
      <c r="J7" s="55" t="s">
        <v>372</v>
      </c>
      <c r="K7" s="55" t="s">
        <v>29</v>
      </c>
      <c r="L7" s="55" t="s">
        <v>0</v>
      </c>
      <c r="M7" s="55" t="s">
        <v>32</v>
      </c>
      <c r="N7" s="55" t="s">
        <v>1</v>
      </c>
      <c r="O7" s="55" t="s">
        <v>25</v>
      </c>
      <c r="P7" s="55" t="s">
        <v>26</v>
      </c>
      <c r="Q7" s="55" t="s">
        <v>27</v>
      </c>
      <c r="R7" s="55" t="s">
        <v>28</v>
      </c>
      <c r="S7" s="56" t="s">
        <v>24</v>
      </c>
      <c r="T7" s="57" t="s">
        <v>18</v>
      </c>
      <c r="U7" s="57" t="s">
        <v>19</v>
      </c>
      <c r="V7" s="57" t="s">
        <v>365</v>
      </c>
      <c r="W7" s="57" t="s">
        <v>21</v>
      </c>
      <c r="X7" s="58" t="s">
        <v>366</v>
      </c>
      <c r="Y7" s="58" t="s">
        <v>367</v>
      </c>
      <c r="Z7" s="58" t="s">
        <v>368</v>
      </c>
      <c r="AA7" s="58" t="s">
        <v>23</v>
      </c>
      <c r="AB7" s="58" t="s">
        <v>20</v>
      </c>
      <c r="AC7" s="58" t="s">
        <v>13</v>
      </c>
      <c r="AD7" s="58" t="s">
        <v>370</v>
      </c>
      <c r="AE7" s="59" t="s">
        <v>22</v>
      </c>
      <c r="AF7" s="60" t="s">
        <v>33</v>
      </c>
      <c r="AG7" s="41" t="s">
        <v>373</v>
      </c>
      <c r="AH7" s="42" t="s">
        <v>374</v>
      </c>
    </row>
    <row r="8" spans="1:129" s="9" customFormat="1" ht="48" customHeight="1">
      <c r="A8" s="24">
        <v>1</v>
      </c>
      <c r="B8" s="25">
        <v>159033</v>
      </c>
      <c r="C8" s="3" t="s">
        <v>48</v>
      </c>
      <c r="D8" s="3" t="s">
        <v>42</v>
      </c>
      <c r="E8" s="3" t="s">
        <v>49</v>
      </c>
      <c r="F8" s="3" t="s">
        <v>271</v>
      </c>
      <c r="G8" s="3" t="s">
        <v>302</v>
      </c>
      <c r="H8" s="30">
        <v>4</v>
      </c>
      <c r="I8" s="30">
        <v>2.5</v>
      </c>
      <c r="J8" s="31">
        <f aca="true" t="shared" si="0" ref="J8:J39">IF(SUM(H8:I8)=6.5,5,SUM(H8:I8))</f>
        <v>5</v>
      </c>
      <c r="K8" s="30"/>
      <c r="L8" s="30"/>
      <c r="M8" s="30"/>
      <c r="N8" s="30">
        <v>0.5</v>
      </c>
      <c r="O8" s="30"/>
      <c r="P8" s="30">
        <v>1</v>
      </c>
      <c r="Q8" s="30">
        <v>0.4</v>
      </c>
      <c r="R8" s="30"/>
      <c r="S8" s="31">
        <f aca="true" t="shared" si="1" ref="S8:S39">SUM(J8:R8)</f>
        <v>6.9</v>
      </c>
      <c r="T8" s="30">
        <v>11.5</v>
      </c>
      <c r="U8" s="30"/>
      <c r="V8" s="30"/>
      <c r="W8" s="33">
        <f aca="true" t="shared" si="2" ref="W8:W39">IF(SUM(T8:V8)&gt;10,10,SUM(T8:V8))</f>
        <v>10</v>
      </c>
      <c r="X8" s="30">
        <v>2.5</v>
      </c>
      <c r="Y8" s="30">
        <v>0.3</v>
      </c>
      <c r="Z8" s="30"/>
      <c r="AA8" s="34">
        <f aca="true" t="shared" si="3" ref="AA8:AA39">IF(SUM(X8:Z8)&gt;2.5,2.5,SUM(X8:Z8))</f>
        <v>2.5</v>
      </c>
      <c r="AB8" s="30"/>
      <c r="AC8" s="30"/>
      <c r="AD8" s="35">
        <f aca="true" t="shared" si="4" ref="AD8:AD39">AA8+AB8</f>
        <v>2.5</v>
      </c>
      <c r="AE8" s="35">
        <f aca="true" t="shared" si="5" ref="AE8:AE39">W8+AD8</f>
        <v>12.5</v>
      </c>
      <c r="AF8" s="39">
        <f aca="true" t="shared" si="6" ref="AF8:AF39">S8+AE8</f>
        <v>19.4</v>
      </c>
      <c r="AG8" s="43">
        <v>8</v>
      </c>
      <c r="AH8" s="44">
        <f>AF8+AG8</f>
        <v>27.4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</row>
    <row r="9" spans="1:129" s="9" customFormat="1" ht="22.5">
      <c r="A9" s="24">
        <v>2</v>
      </c>
      <c r="B9" s="25">
        <v>153693</v>
      </c>
      <c r="C9" s="3" t="s">
        <v>59</v>
      </c>
      <c r="D9" s="3" t="s">
        <v>46</v>
      </c>
      <c r="E9" s="3" t="s">
        <v>53</v>
      </c>
      <c r="F9" s="3" t="s">
        <v>268</v>
      </c>
      <c r="G9" s="3" t="s">
        <v>301</v>
      </c>
      <c r="H9" s="30"/>
      <c r="I9" s="30">
        <v>2.5</v>
      </c>
      <c r="J9" s="31">
        <f t="shared" si="0"/>
        <v>2.5</v>
      </c>
      <c r="K9" s="30">
        <v>1.5</v>
      </c>
      <c r="L9" s="30"/>
      <c r="M9" s="30"/>
      <c r="N9" s="30">
        <v>0.5</v>
      </c>
      <c r="O9" s="30"/>
      <c r="P9" s="30">
        <v>1</v>
      </c>
      <c r="Q9" s="30">
        <v>0.4</v>
      </c>
      <c r="R9" s="30"/>
      <c r="S9" s="31">
        <f t="shared" si="1"/>
        <v>5.9</v>
      </c>
      <c r="T9" s="30">
        <v>19.75</v>
      </c>
      <c r="U9" s="30"/>
      <c r="V9" s="30"/>
      <c r="W9" s="33">
        <f t="shared" si="2"/>
        <v>10</v>
      </c>
      <c r="X9" s="30">
        <v>2.5</v>
      </c>
      <c r="Y9" s="30">
        <v>1.5</v>
      </c>
      <c r="Z9" s="30"/>
      <c r="AA9" s="34">
        <f t="shared" si="3"/>
        <v>2.5</v>
      </c>
      <c r="AB9" s="30"/>
      <c r="AC9" s="30"/>
      <c r="AD9" s="35">
        <f t="shared" si="4"/>
        <v>2.5</v>
      </c>
      <c r="AE9" s="35">
        <f t="shared" si="5"/>
        <v>12.5</v>
      </c>
      <c r="AF9" s="39">
        <f t="shared" si="6"/>
        <v>18.4</v>
      </c>
      <c r="AG9" s="43">
        <v>8</v>
      </c>
      <c r="AH9" s="44">
        <f aca="true" t="shared" si="7" ref="AH9:AH40">AF9+AG9</f>
        <v>26.4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s="9" customFormat="1" ht="33.75">
      <c r="A10" s="24">
        <v>3</v>
      </c>
      <c r="B10" s="25">
        <v>172237</v>
      </c>
      <c r="C10" s="3" t="s">
        <v>108</v>
      </c>
      <c r="D10" s="3" t="s">
        <v>42</v>
      </c>
      <c r="E10" s="3" t="s">
        <v>46</v>
      </c>
      <c r="F10" s="3" t="s">
        <v>283</v>
      </c>
      <c r="G10" s="3" t="s">
        <v>7</v>
      </c>
      <c r="H10" s="30">
        <v>4</v>
      </c>
      <c r="I10" s="30"/>
      <c r="J10" s="31">
        <f t="shared" si="0"/>
        <v>4</v>
      </c>
      <c r="K10" s="30">
        <v>1.5</v>
      </c>
      <c r="L10" s="30"/>
      <c r="M10" s="30"/>
      <c r="N10" s="30">
        <v>0.5</v>
      </c>
      <c r="O10" s="30"/>
      <c r="P10" s="30">
        <v>1</v>
      </c>
      <c r="Q10" s="30"/>
      <c r="R10" s="30"/>
      <c r="S10" s="31">
        <f t="shared" si="1"/>
        <v>7</v>
      </c>
      <c r="T10" s="30">
        <v>15.5</v>
      </c>
      <c r="U10" s="30"/>
      <c r="V10" s="30"/>
      <c r="W10" s="33">
        <f t="shared" si="2"/>
        <v>10</v>
      </c>
      <c r="X10" s="30">
        <v>0.88</v>
      </c>
      <c r="Y10" s="30">
        <v>0.5</v>
      </c>
      <c r="Z10" s="30"/>
      <c r="AA10" s="34">
        <f t="shared" si="3"/>
        <v>1.38</v>
      </c>
      <c r="AB10" s="30"/>
      <c r="AC10" s="30"/>
      <c r="AD10" s="35">
        <f t="shared" si="4"/>
        <v>1.38</v>
      </c>
      <c r="AE10" s="35">
        <f t="shared" si="5"/>
        <v>11.379999999999999</v>
      </c>
      <c r="AF10" s="39">
        <f t="shared" si="6"/>
        <v>18.38</v>
      </c>
      <c r="AG10" s="43">
        <v>8</v>
      </c>
      <c r="AH10" s="44">
        <f t="shared" si="7"/>
        <v>26.38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</row>
    <row r="11" spans="1:129" s="9" customFormat="1" ht="45">
      <c r="A11" s="24">
        <v>4</v>
      </c>
      <c r="B11" s="25">
        <v>162702</v>
      </c>
      <c r="C11" s="3" t="s">
        <v>79</v>
      </c>
      <c r="D11" s="3" t="s">
        <v>80</v>
      </c>
      <c r="E11" s="3" t="s">
        <v>81</v>
      </c>
      <c r="F11" s="3" t="s">
        <v>276</v>
      </c>
      <c r="G11" s="3" t="s">
        <v>314</v>
      </c>
      <c r="H11" s="30">
        <v>4</v>
      </c>
      <c r="I11" s="30">
        <v>2.5</v>
      </c>
      <c r="J11" s="31">
        <f>IF(SUM(H11:I11)=6.5,5,SUM(H11:I11))</f>
        <v>5</v>
      </c>
      <c r="K11" s="30"/>
      <c r="L11" s="30"/>
      <c r="M11" s="30"/>
      <c r="N11" s="30">
        <v>0.5</v>
      </c>
      <c r="O11" s="30"/>
      <c r="P11" s="32">
        <v>1</v>
      </c>
      <c r="Q11" s="30"/>
      <c r="R11" s="30">
        <v>0.5</v>
      </c>
      <c r="S11" s="31">
        <f>SUM(J11:R11)</f>
        <v>7</v>
      </c>
      <c r="T11" s="30">
        <v>14.25</v>
      </c>
      <c r="U11" s="30">
        <v>1</v>
      </c>
      <c r="V11" s="30"/>
      <c r="W11" s="33">
        <f>IF(SUM(T11:V11)&gt;10,10,SUM(T11:V11))</f>
        <v>10</v>
      </c>
      <c r="X11" s="30">
        <v>2.5</v>
      </c>
      <c r="Y11" s="30"/>
      <c r="Z11" s="30"/>
      <c r="AA11" s="34">
        <f>IF(SUM(X11:Z11)&gt;2.5,2.5,SUM(X11:Z11))</f>
        <v>2.5</v>
      </c>
      <c r="AB11" s="30"/>
      <c r="AC11" s="30"/>
      <c r="AD11" s="35">
        <f>AA11+AB11</f>
        <v>2.5</v>
      </c>
      <c r="AE11" s="35">
        <f>W11+AD11</f>
        <v>12.5</v>
      </c>
      <c r="AF11" s="39">
        <f>S11+AE11</f>
        <v>19.5</v>
      </c>
      <c r="AG11" s="43">
        <v>6.8</v>
      </c>
      <c r="AH11" s="44">
        <f>AF11+AG11</f>
        <v>26.3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</row>
    <row r="12" spans="1:129" s="9" customFormat="1" ht="22.5">
      <c r="A12" s="24">
        <v>5</v>
      </c>
      <c r="B12" s="25">
        <v>171855</v>
      </c>
      <c r="C12" s="3" t="s">
        <v>37</v>
      </c>
      <c r="D12" s="3" t="s">
        <v>38</v>
      </c>
      <c r="E12" s="3" t="s">
        <v>39</v>
      </c>
      <c r="F12" s="3" t="s">
        <v>267</v>
      </c>
      <c r="G12" s="3" t="s">
        <v>300</v>
      </c>
      <c r="H12" s="30">
        <v>4</v>
      </c>
      <c r="I12" s="30">
        <v>2.5</v>
      </c>
      <c r="J12" s="31">
        <f t="shared" si="0"/>
        <v>5</v>
      </c>
      <c r="K12" s="30"/>
      <c r="L12" s="30"/>
      <c r="M12" s="30"/>
      <c r="N12" s="30">
        <v>0.5</v>
      </c>
      <c r="O12" s="30"/>
      <c r="P12" s="30">
        <v>1</v>
      </c>
      <c r="Q12" s="30"/>
      <c r="R12" s="30"/>
      <c r="S12" s="31">
        <f t="shared" si="1"/>
        <v>6.5</v>
      </c>
      <c r="T12" s="30">
        <v>16</v>
      </c>
      <c r="U12" s="30"/>
      <c r="V12" s="30"/>
      <c r="W12" s="33">
        <f t="shared" si="2"/>
        <v>10</v>
      </c>
      <c r="X12" s="30">
        <v>0.88</v>
      </c>
      <c r="Y12" s="30">
        <v>0.3</v>
      </c>
      <c r="Z12" s="30"/>
      <c r="AA12" s="34">
        <f t="shared" si="3"/>
        <v>1.18</v>
      </c>
      <c r="AB12" s="30"/>
      <c r="AC12" s="30"/>
      <c r="AD12" s="35">
        <f t="shared" si="4"/>
        <v>1.18</v>
      </c>
      <c r="AE12" s="35">
        <f t="shared" si="5"/>
        <v>11.18</v>
      </c>
      <c r="AF12" s="39">
        <f t="shared" si="6"/>
        <v>17.68</v>
      </c>
      <c r="AG12" s="43">
        <v>7.8</v>
      </c>
      <c r="AH12" s="44">
        <f t="shared" si="7"/>
        <v>25.48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</row>
    <row r="13" spans="1:129" s="11" customFormat="1" ht="22.5">
      <c r="A13" s="24">
        <v>6</v>
      </c>
      <c r="B13" s="25">
        <v>156033</v>
      </c>
      <c r="C13" s="3" t="s">
        <v>134</v>
      </c>
      <c r="D13" s="3" t="s">
        <v>46</v>
      </c>
      <c r="E13" s="3" t="s">
        <v>135</v>
      </c>
      <c r="F13" s="3" t="s">
        <v>271</v>
      </c>
      <c r="G13" s="3" t="s">
        <v>317</v>
      </c>
      <c r="H13" s="30">
        <v>4</v>
      </c>
      <c r="I13" s="30"/>
      <c r="J13" s="31">
        <f t="shared" si="0"/>
        <v>4</v>
      </c>
      <c r="K13" s="30">
        <v>1.5</v>
      </c>
      <c r="L13" s="30"/>
      <c r="M13" s="30"/>
      <c r="N13" s="30">
        <v>0.5</v>
      </c>
      <c r="O13" s="30"/>
      <c r="P13" s="30">
        <v>1</v>
      </c>
      <c r="Q13" s="30"/>
      <c r="R13" s="30">
        <v>0.5</v>
      </c>
      <c r="S13" s="31">
        <f t="shared" si="1"/>
        <v>7.5</v>
      </c>
      <c r="T13" s="30">
        <v>16.75</v>
      </c>
      <c r="U13" s="30"/>
      <c r="V13" s="30"/>
      <c r="W13" s="33">
        <f t="shared" si="2"/>
        <v>10</v>
      </c>
      <c r="X13" s="30">
        <v>1.63</v>
      </c>
      <c r="Y13" s="30">
        <v>0.2</v>
      </c>
      <c r="Z13" s="30"/>
      <c r="AA13" s="34">
        <f t="shared" si="3"/>
        <v>1.8299999999999998</v>
      </c>
      <c r="AB13" s="30"/>
      <c r="AC13" s="30"/>
      <c r="AD13" s="35">
        <f t="shared" si="4"/>
        <v>1.8299999999999998</v>
      </c>
      <c r="AE13" s="35">
        <f t="shared" si="5"/>
        <v>11.83</v>
      </c>
      <c r="AF13" s="39">
        <f t="shared" si="6"/>
        <v>19.33</v>
      </c>
      <c r="AG13" s="43">
        <v>6.1</v>
      </c>
      <c r="AH13" s="44">
        <f t="shared" si="7"/>
        <v>25.43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</row>
    <row r="14" spans="1:129" s="11" customFormat="1" ht="22.5">
      <c r="A14" s="24">
        <v>7</v>
      </c>
      <c r="B14" s="25">
        <v>195496</v>
      </c>
      <c r="C14" s="3" t="s">
        <v>101</v>
      </c>
      <c r="D14" s="3" t="s">
        <v>41</v>
      </c>
      <c r="E14" s="3" t="s">
        <v>42</v>
      </c>
      <c r="F14" s="3" t="s">
        <v>278</v>
      </c>
      <c r="G14" s="3" t="s">
        <v>322</v>
      </c>
      <c r="H14" s="30">
        <v>4</v>
      </c>
      <c r="I14" s="30">
        <v>2.5</v>
      </c>
      <c r="J14" s="31">
        <f t="shared" si="0"/>
        <v>5</v>
      </c>
      <c r="K14" s="30"/>
      <c r="L14" s="30"/>
      <c r="M14" s="30">
        <v>0.5</v>
      </c>
      <c r="N14" s="30">
        <v>0.5</v>
      </c>
      <c r="O14" s="30"/>
      <c r="P14" s="30">
        <v>1</v>
      </c>
      <c r="Q14" s="30"/>
      <c r="R14" s="30"/>
      <c r="S14" s="31">
        <f t="shared" si="1"/>
        <v>7</v>
      </c>
      <c r="T14" s="30">
        <v>6.75</v>
      </c>
      <c r="U14" s="30">
        <v>1</v>
      </c>
      <c r="V14" s="30"/>
      <c r="W14" s="33">
        <f t="shared" si="2"/>
        <v>7.75</v>
      </c>
      <c r="X14" s="30">
        <v>2.5</v>
      </c>
      <c r="Y14" s="30"/>
      <c r="Z14" s="30"/>
      <c r="AA14" s="34">
        <f t="shared" si="3"/>
        <v>2.5</v>
      </c>
      <c r="AB14" s="30"/>
      <c r="AC14" s="30"/>
      <c r="AD14" s="35">
        <f t="shared" si="4"/>
        <v>2.5</v>
      </c>
      <c r="AE14" s="35">
        <f t="shared" si="5"/>
        <v>10.25</v>
      </c>
      <c r="AF14" s="39">
        <f t="shared" si="6"/>
        <v>17.25</v>
      </c>
      <c r="AG14" s="43">
        <v>8</v>
      </c>
      <c r="AH14" s="44">
        <f t="shared" si="7"/>
        <v>25.25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</row>
    <row r="15" spans="1:129" s="11" customFormat="1" ht="22.5">
      <c r="A15" s="24">
        <v>8</v>
      </c>
      <c r="B15" s="25">
        <v>185506</v>
      </c>
      <c r="C15" s="3" t="s">
        <v>218</v>
      </c>
      <c r="D15" s="3" t="s">
        <v>165</v>
      </c>
      <c r="E15" s="3" t="s">
        <v>53</v>
      </c>
      <c r="F15" s="3" t="s">
        <v>274</v>
      </c>
      <c r="G15" s="3" t="s">
        <v>351</v>
      </c>
      <c r="H15" s="30"/>
      <c r="I15" s="30">
        <v>2.5</v>
      </c>
      <c r="J15" s="31">
        <f t="shared" si="0"/>
        <v>2.5</v>
      </c>
      <c r="K15" s="30"/>
      <c r="L15" s="30"/>
      <c r="M15" s="30">
        <v>0.5</v>
      </c>
      <c r="N15" s="30">
        <v>0.5</v>
      </c>
      <c r="O15" s="30"/>
      <c r="P15" s="30">
        <v>1</v>
      </c>
      <c r="Q15" s="30"/>
      <c r="R15" s="30"/>
      <c r="S15" s="31">
        <f t="shared" si="1"/>
        <v>4.5</v>
      </c>
      <c r="T15" s="30">
        <v>16</v>
      </c>
      <c r="U15" s="30"/>
      <c r="V15" s="30"/>
      <c r="W15" s="33">
        <f t="shared" si="2"/>
        <v>10</v>
      </c>
      <c r="X15" s="30">
        <v>1.88</v>
      </c>
      <c r="Y15" s="30">
        <v>1.1</v>
      </c>
      <c r="Z15" s="30"/>
      <c r="AA15" s="34">
        <f t="shared" si="3"/>
        <v>2.5</v>
      </c>
      <c r="AB15" s="30"/>
      <c r="AC15" s="30"/>
      <c r="AD15" s="35">
        <f t="shared" si="4"/>
        <v>2.5</v>
      </c>
      <c r="AE15" s="35">
        <f t="shared" si="5"/>
        <v>12.5</v>
      </c>
      <c r="AF15" s="39">
        <f t="shared" si="6"/>
        <v>17</v>
      </c>
      <c r="AG15" s="43">
        <v>7.6</v>
      </c>
      <c r="AH15" s="44">
        <f t="shared" si="7"/>
        <v>24.6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</row>
    <row r="16" spans="1:129" s="11" customFormat="1" ht="22.5">
      <c r="A16" s="24">
        <v>9</v>
      </c>
      <c r="B16" s="25">
        <v>173866</v>
      </c>
      <c r="C16" s="3" t="s">
        <v>193</v>
      </c>
      <c r="D16" s="3" t="s">
        <v>53</v>
      </c>
      <c r="E16" s="3" t="s">
        <v>81</v>
      </c>
      <c r="F16" s="3" t="s">
        <v>276</v>
      </c>
      <c r="G16" s="3" t="s">
        <v>345</v>
      </c>
      <c r="H16" s="30">
        <v>4</v>
      </c>
      <c r="I16" s="30">
        <v>2.5</v>
      </c>
      <c r="J16" s="31">
        <f t="shared" si="0"/>
        <v>5</v>
      </c>
      <c r="K16" s="30"/>
      <c r="L16" s="30"/>
      <c r="M16" s="30"/>
      <c r="N16" s="30">
        <v>0.5</v>
      </c>
      <c r="O16" s="30">
        <v>0.8</v>
      </c>
      <c r="P16" s="30"/>
      <c r="Q16" s="30"/>
      <c r="R16" s="30"/>
      <c r="S16" s="31">
        <f t="shared" si="1"/>
        <v>6.3</v>
      </c>
      <c r="T16" s="30">
        <v>15</v>
      </c>
      <c r="U16" s="30"/>
      <c r="V16" s="30"/>
      <c r="W16" s="33">
        <f t="shared" si="2"/>
        <v>10</v>
      </c>
      <c r="X16" s="30">
        <v>0.88</v>
      </c>
      <c r="Y16" s="30"/>
      <c r="Z16" s="30"/>
      <c r="AA16" s="34">
        <f t="shared" si="3"/>
        <v>0.88</v>
      </c>
      <c r="AB16" s="30"/>
      <c r="AC16" s="30"/>
      <c r="AD16" s="35">
        <f t="shared" si="4"/>
        <v>0.88</v>
      </c>
      <c r="AE16" s="35">
        <f t="shared" si="5"/>
        <v>10.88</v>
      </c>
      <c r="AF16" s="39">
        <f t="shared" si="6"/>
        <v>17.18</v>
      </c>
      <c r="AG16" s="43">
        <v>7.3</v>
      </c>
      <c r="AH16" s="44">
        <f t="shared" si="7"/>
        <v>24.48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</row>
    <row r="17" spans="1:129" s="11" customFormat="1" ht="22.5">
      <c r="A17" s="24">
        <v>10</v>
      </c>
      <c r="B17" s="25">
        <v>164297</v>
      </c>
      <c r="C17" s="3" t="s">
        <v>257</v>
      </c>
      <c r="D17" s="3" t="s">
        <v>52</v>
      </c>
      <c r="E17" s="3" t="s">
        <v>42</v>
      </c>
      <c r="F17" s="3" t="s">
        <v>271</v>
      </c>
      <c r="G17" s="3" t="s">
        <v>304</v>
      </c>
      <c r="H17" s="30">
        <v>4</v>
      </c>
      <c r="I17" s="30"/>
      <c r="J17" s="31">
        <f t="shared" si="0"/>
        <v>4</v>
      </c>
      <c r="K17" s="30"/>
      <c r="L17" s="30"/>
      <c r="M17" s="30"/>
      <c r="N17" s="30">
        <v>0.5</v>
      </c>
      <c r="O17" s="30"/>
      <c r="P17" s="30">
        <v>1</v>
      </c>
      <c r="Q17" s="30"/>
      <c r="R17" s="30"/>
      <c r="S17" s="31">
        <f t="shared" si="1"/>
        <v>5.5</v>
      </c>
      <c r="T17" s="30">
        <v>17.5</v>
      </c>
      <c r="U17" s="30"/>
      <c r="V17" s="30"/>
      <c r="W17" s="33">
        <f t="shared" si="2"/>
        <v>10</v>
      </c>
      <c r="X17" s="30">
        <v>1.25</v>
      </c>
      <c r="Y17" s="30"/>
      <c r="Z17" s="30"/>
      <c r="AA17" s="34">
        <f t="shared" si="3"/>
        <v>1.25</v>
      </c>
      <c r="AB17" s="30"/>
      <c r="AC17" s="30"/>
      <c r="AD17" s="35">
        <f t="shared" si="4"/>
        <v>1.25</v>
      </c>
      <c r="AE17" s="35">
        <f t="shared" si="5"/>
        <v>11.25</v>
      </c>
      <c r="AF17" s="39">
        <f t="shared" si="6"/>
        <v>16.75</v>
      </c>
      <c r="AG17" s="43">
        <v>7.6</v>
      </c>
      <c r="AH17" s="44">
        <f t="shared" si="7"/>
        <v>24.35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</row>
    <row r="18" spans="1:129" s="11" customFormat="1" ht="15">
      <c r="A18" s="24">
        <v>11</v>
      </c>
      <c r="B18" s="25">
        <v>157446</v>
      </c>
      <c r="C18" s="3" t="s">
        <v>140</v>
      </c>
      <c r="D18" s="3" t="s">
        <v>141</v>
      </c>
      <c r="E18" s="3" t="s">
        <v>41</v>
      </c>
      <c r="F18" s="3" t="s">
        <v>279</v>
      </c>
      <c r="G18" s="3" t="s">
        <v>321</v>
      </c>
      <c r="H18" s="30"/>
      <c r="I18" s="30">
        <v>2.5</v>
      </c>
      <c r="J18" s="31">
        <f t="shared" si="0"/>
        <v>2.5</v>
      </c>
      <c r="K18" s="30"/>
      <c r="L18" s="30"/>
      <c r="M18" s="30">
        <v>0.5</v>
      </c>
      <c r="N18" s="30">
        <v>0.5</v>
      </c>
      <c r="O18" s="30">
        <v>0.8</v>
      </c>
      <c r="P18" s="30"/>
      <c r="Q18" s="30"/>
      <c r="R18" s="30"/>
      <c r="S18" s="31">
        <f t="shared" si="1"/>
        <v>4.3</v>
      </c>
      <c r="T18" s="30">
        <v>20.75</v>
      </c>
      <c r="U18" s="30"/>
      <c r="V18" s="30">
        <v>2</v>
      </c>
      <c r="W18" s="33">
        <f t="shared" si="2"/>
        <v>10</v>
      </c>
      <c r="X18" s="30">
        <v>2.38</v>
      </c>
      <c r="Y18" s="30"/>
      <c r="Z18" s="30">
        <v>0.75</v>
      </c>
      <c r="AA18" s="34">
        <f t="shared" si="3"/>
        <v>2.5</v>
      </c>
      <c r="AB18" s="30"/>
      <c r="AC18" s="30"/>
      <c r="AD18" s="35">
        <f t="shared" si="4"/>
        <v>2.5</v>
      </c>
      <c r="AE18" s="35">
        <f t="shared" si="5"/>
        <v>12.5</v>
      </c>
      <c r="AF18" s="39">
        <f t="shared" si="6"/>
        <v>16.8</v>
      </c>
      <c r="AG18" s="43">
        <v>7.4</v>
      </c>
      <c r="AH18" s="44">
        <f t="shared" si="7"/>
        <v>24.200000000000003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</row>
    <row r="19" spans="1:129" s="11" customFormat="1" ht="32.25" customHeight="1">
      <c r="A19" s="24">
        <v>12</v>
      </c>
      <c r="B19" s="25">
        <v>188096</v>
      </c>
      <c r="C19" s="3" t="s">
        <v>193</v>
      </c>
      <c r="D19" s="3" t="s">
        <v>194</v>
      </c>
      <c r="E19" s="3" t="s">
        <v>53</v>
      </c>
      <c r="F19" s="3" t="s">
        <v>272</v>
      </c>
      <c r="G19" s="3" t="s">
        <v>351</v>
      </c>
      <c r="H19" s="30">
        <v>4</v>
      </c>
      <c r="I19" s="30">
        <v>2.5</v>
      </c>
      <c r="J19" s="31">
        <f t="shared" si="0"/>
        <v>5</v>
      </c>
      <c r="K19" s="30"/>
      <c r="L19" s="30"/>
      <c r="M19" s="30">
        <v>1</v>
      </c>
      <c r="N19" s="30"/>
      <c r="O19" s="30"/>
      <c r="P19" s="30">
        <v>1</v>
      </c>
      <c r="Q19" s="30">
        <v>0.4</v>
      </c>
      <c r="R19" s="30"/>
      <c r="S19" s="31">
        <f t="shared" si="1"/>
        <v>7.4</v>
      </c>
      <c r="T19" s="30">
        <v>5</v>
      </c>
      <c r="U19" s="30"/>
      <c r="V19" s="30">
        <v>2</v>
      </c>
      <c r="W19" s="33">
        <f t="shared" si="2"/>
        <v>7</v>
      </c>
      <c r="X19" s="30">
        <v>2.5</v>
      </c>
      <c r="Y19" s="30"/>
      <c r="Z19" s="30">
        <v>1</v>
      </c>
      <c r="AA19" s="34">
        <f t="shared" si="3"/>
        <v>2.5</v>
      </c>
      <c r="AB19" s="30"/>
      <c r="AC19" s="30"/>
      <c r="AD19" s="35">
        <f t="shared" si="4"/>
        <v>2.5</v>
      </c>
      <c r="AE19" s="35">
        <f t="shared" si="5"/>
        <v>9.5</v>
      </c>
      <c r="AF19" s="39">
        <f t="shared" si="6"/>
        <v>16.9</v>
      </c>
      <c r="AG19" s="43">
        <v>7.3</v>
      </c>
      <c r="AH19" s="44">
        <f t="shared" si="7"/>
        <v>24.2</v>
      </c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</row>
    <row r="20" spans="1:129" s="9" customFormat="1" ht="21" customHeight="1">
      <c r="A20" s="24">
        <v>13</v>
      </c>
      <c r="B20" s="25">
        <v>159257</v>
      </c>
      <c r="C20" s="3" t="s">
        <v>121</v>
      </c>
      <c r="D20" s="3" t="s">
        <v>52</v>
      </c>
      <c r="E20" s="3" t="s">
        <v>58</v>
      </c>
      <c r="F20" s="3" t="s">
        <v>271</v>
      </c>
      <c r="G20" s="3" t="s">
        <v>310</v>
      </c>
      <c r="H20" s="30"/>
      <c r="I20" s="30">
        <v>2.5</v>
      </c>
      <c r="J20" s="31">
        <f t="shared" si="0"/>
        <v>2.5</v>
      </c>
      <c r="K20" s="30"/>
      <c r="L20" s="30"/>
      <c r="M20" s="30">
        <v>1</v>
      </c>
      <c r="N20" s="30">
        <v>0.5</v>
      </c>
      <c r="O20" s="30"/>
      <c r="P20" s="30">
        <v>1</v>
      </c>
      <c r="Q20" s="30"/>
      <c r="R20" s="30"/>
      <c r="S20" s="31">
        <f t="shared" si="1"/>
        <v>5</v>
      </c>
      <c r="T20" s="30">
        <v>22.5</v>
      </c>
      <c r="U20" s="30"/>
      <c r="V20" s="30"/>
      <c r="W20" s="33">
        <f t="shared" si="2"/>
        <v>10</v>
      </c>
      <c r="X20" s="30">
        <v>2.5</v>
      </c>
      <c r="Y20" s="30"/>
      <c r="Z20" s="30"/>
      <c r="AA20" s="34">
        <f t="shared" si="3"/>
        <v>2.5</v>
      </c>
      <c r="AB20" s="30"/>
      <c r="AC20" s="30"/>
      <c r="AD20" s="35">
        <f t="shared" si="4"/>
        <v>2.5</v>
      </c>
      <c r="AE20" s="35">
        <f t="shared" si="5"/>
        <v>12.5</v>
      </c>
      <c r="AF20" s="39">
        <f t="shared" si="6"/>
        <v>17.5</v>
      </c>
      <c r="AG20" s="43">
        <v>6.7</v>
      </c>
      <c r="AH20" s="44">
        <f t="shared" si="7"/>
        <v>24.2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</row>
    <row r="21" spans="1:34" s="10" customFormat="1" ht="24.75" customHeight="1">
      <c r="A21" s="24">
        <v>14</v>
      </c>
      <c r="B21" s="25">
        <v>176326</v>
      </c>
      <c r="C21" s="3" t="s">
        <v>118</v>
      </c>
      <c r="D21" s="3" t="s">
        <v>119</v>
      </c>
      <c r="E21" s="3" t="s">
        <v>120</v>
      </c>
      <c r="F21" s="3" t="s">
        <v>273</v>
      </c>
      <c r="G21" s="3" t="s">
        <v>328</v>
      </c>
      <c r="H21" s="30"/>
      <c r="I21" s="30">
        <v>2.5</v>
      </c>
      <c r="J21" s="31">
        <f t="shared" si="0"/>
        <v>2.5</v>
      </c>
      <c r="K21" s="30"/>
      <c r="L21" s="30"/>
      <c r="M21" s="30"/>
      <c r="N21" s="30">
        <v>0.5</v>
      </c>
      <c r="O21" s="30"/>
      <c r="P21" s="30">
        <v>1</v>
      </c>
      <c r="Q21" s="30">
        <v>0.4</v>
      </c>
      <c r="R21" s="30"/>
      <c r="S21" s="31">
        <f t="shared" si="1"/>
        <v>4.4</v>
      </c>
      <c r="T21" s="30">
        <v>14.5</v>
      </c>
      <c r="U21" s="30"/>
      <c r="V21" s="30"/>
      <c r="W21" s="33">
        <f t="shared" si="2"/>
        <v>10</v>
      </c>
      <c r="X21" s="30"/>
      <c r="Y21" s="30">
        <v>2</v>
      </c>
      <c r="Z21" s="30"/>
      <c r="AA21" s="34">
        <f t="shared" si="3"/>
        <v>2</v>
      </c>
      <c r="AB21" s="30"/>
      <c r="AC21" s="30"/>
      <c r="AD21" s="35">
        <f t="shared" si="4"/>
        <v>2</v>
      </c>
      <c r="AE21" s="35">
        <f t="shared" si="5"/>
        <v>12</v>
      </c>
      <c r="AF21" s="39">
        <f t="shared" si="6"/>
        <v>16.4</v>
      </c>
      <c r="AG21" s="43">
        <v>7.6</v>
      </c>
      <c r="AH21" s="44">
        <f t="shared" si="7"/>
        <v>24</v>
      </c>
    </row>
    <row r="22" spans="1:129" s="11" customFormat="1" ht="22.5">
      <c r="A22" s="24">
        <v>15</v>
      </c>
      <c r="B22" s="25">
        <v>177950</v>
      </c>
      <c r="C22" s="3" t="s">
        <v>50</v>
      </c>
      <c r="D22" s="3" t="s">
        <v>51</v>
      </c>
      <c r="E22" s="3" t="s">
        <v>42</v>
      </c>
      <c r="F22" s="3" t="s">
        <v>272</v>
      </c>
      <c r="G22" s="3" t="s">
        <v>304</v>
      </c>
      <c r="H22" s="30"/>
      <c r="I22" s="30">
        <v>2.5</v>
      </c>
      <c r="J22" s="31">
        <f t="shared" si="0"/>
        <v>2.5</v>
      </c>
      <c r="K22" s="30"/>
      <c r="L22" s="30"/>
      <c r="M22" s="30">
        <v>0.5</v>
      </c>
      <c r="N22" s="30"/>
      <c r="O22" s="30"/>
      <c r="P22" s="30">
        <v>1</v>
      </c>
      <c r="Q22" s="30"/>
      <c r="R22" s="30"/>
      <c r="S22" s="31">
        <f t="shared" si="1"/>
        <v>4</v>
      </c>
      <c r="T22" s="30">
        <v>14.25</v>
      </c>
      <c r="U22" s="30"/>
      <c r="V22" s="30"/>
      <c r="W22" s="33">
        <f t="shared" si="2"/>
        <v>10</v>
      </c>
      <c r="X22" s="30">
        <v>2.5</v>
      </c>
      <c r="Y22" s="30">
        <v>0.3</v>
      </c>
      <c r="Z22" s="30"/>
      <c r="AA22" s="34">
        <f t="shared" si="3"/>
        <v>2.5</v>
      </c>
      <c r="AB22" s="30"/>
      <c r="AC22" s="30"/>
      <c r="AD22" s="35">
        <f t="shared" si="4"/>
        <v>2.5</v>
      </c>
      <c r="AE22" s="35">
        <f t="shared" si="5"/>
        <v>12.5</v>
      </c>
      <c r="AF22" s="39">
        <f t="shared" si="6"/>
        <v>16.5</v>
      </c>
      <c r="AG22" s="43">
        <v>7.3</v>
      </c>
      <c r="AH22" s="44">
        <f t="shared" si="7"/>
        <v>23.8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</row>
    <row r="23" spans="1:129" s="11" customFormat="1" ht="33.75">
      <c r="A23" s="24">
        <v>16</v>
      </c>
      <c r="B23" s="25">
        <v>184608</v>
      </c>
      <c r="C23" s="3" t="s">
        <v>160</v>
      </c>
      <c r="D23" s="3" t="s">
        <v>161</v>
      </c>
      <c r="E23" s="3" t="s">
        <v>162</v>
      </c>
      <c r="F23" s="3" t="s">
        <v>290</v>
      </c>
      <c r="G23" s="3" t="s">
        <v>4</v>
      </c>
      <c r="H23" s="30"/>
      <c r="I23" s="30">
        <v>2.5</v>
      </c>
      <c r="J23" s="31">
        <f t="shared" si="0"/>
        <v>2.5</v>
      </c>
      <c r="K23" s="30"/>
      <c r="L23" s="30"/>
      <c r="M23" s="30">
        <v>0.5</v>
      </c>
      <c r="N23" s="30">
        <v>0.5</v>
      </c>
      <c r="O23" s="30">
        <v>0.8</v>
      </c>
      <c r="P23" s="30"/>
      <c r="Q23" s="30"/>
      <c r="R23" s="30"/>
      <c r="S23" s="31">
        <f t="shared" si="1"/>
        <v>4.3</v>
      </c>
      <c r="T23" s="30">
        <v>10</v>
      </c>
      <c r="U23" s="30"/>
      <c r="V23" s="30"/>
      <c r="W23" s="33">
        <f t="shared" si="2"/>
        <v>10</v>
      </c>
      <c r="X23" s="30">
        <v>2.5</v>
      </c>
      <c r="Y23" s="30">
        <v>0.8</v>
      </c>
      <c r="Z23" s="30"/>
      <c r="AA23" s="34">
        <f t="shared" si="3"/>
        <v>2.5</v>
      </c>
      <c r="AB23" s="30"/>
      <c r="AC23" s="30"/>
      <c r="AD23" s="35">
        <f t="shared" si="4"/>
        <v>2.5</v>
      </c>
      <c r="AE23" s="35">
        <f t="shared" si="5"/>
        <v>12.5</v>
      </c>
      <c r="AF23" s="39">
        <f t="shared" si="6"/>
        <v>16.8</v>
      </c>
      <c r="AG23" s="43">
        <v>7</v>
      </c>
      <c r="AH23" s="44">
        <f t="shared" si="7"/>
        <v>23.8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</row>
    <row r="24" spans="1:129" s="11" customFormat="1" ht="20.25" customHeight="1">
      <c r="A24" s="24">
        <v>17</v>
      </c>
      <c r="B24" s="25">
        <v>171900</v>
      </c>
      <c r="C24" s="3" t="s">
        <v>128</v>
      </c>
      <c r="D24" s="3" t="s">
        <v>129</v>
      </c>
      <c r="E24" s="3" t="s">
        <v>47</v>
      </c>
      <c r="F24" s="3" t="s">
        <v>267</v>
      </c>
      <c r="G24" s="3" t="s">
        <v>330</v>
      </c>
      <c r="H24" s="30"/>
      <c r="I24" s="30">
        <v>2.5</v>
      </c>
      <c r="J24" s="31">
        <f t="shared" si="0"/>
        <v>2.5</v>
      </c>
      <c r="K24" s="30"/>
      <c r="L24" s="30"/>
      <c r="M24" s="30"/>
      <c r="N24" s="30">
        <v>0.5</v>
      </c>
      <c r="O24" s="30"/>
      <c r="P24" s="30">
        <v>1</v>
      </c>
      <c r="Q24" s="30"/>
      <c r="R24" s="30"/>
      <c r="S24" s="31">
        <f t="shared" si="1"/>
        <v>4</v>
      </c>
      <c r="T24" s="30">
        <v>11.75</v>
      </c>
      <c r="U24" s="30"/>
      <c r="V24" s="30">
        <v>2</v>
      </c>
      <c r="W24" s="33">
        <f t="shared" si="2"/>
        <v>10</v>
      </c>
      <c r="X24" s="30">
        <v>2.5</v>
      </c>
      <c r="Y24" s="30">
        <v>0.7</v>
      </c>
      <c r="Z24" s="30">
        <v>0.63</v>
      </c>
      <c r="AA24" s="34">
        <f t="shared" si="3"/>
        <v>2.5</v>
      </c>
      <c r="AB24" s="30"/>
      <c r="AC24" s="30"/>
      <c r="AD24" s="35">
        <f t="shared" si="4"/>
        <v>2.5</v>
      </c>
      <c r="AE24" s="35">
        <f t="shared" si="5"/>
        <v>12.5</v>
      </c>
      <c r="AF24" s="39">
        <f t="shared" si="6"/>
        <v>16.5</v>
      </c>
      <c r="AG24" s="43">
        <v>7.2</v>
      </c>
      <c r="AH24" s="44">
        <f t="shared" si="7"/>
        <v>23.7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</row>
    <row r="25" spans="1:129" s="12" customFormat="1" ht="22.5">
      <c r="A25" s="24">
        <v>18</v>
      </c>
      <c r="B25" s="25">
        <v>155281</v>
      </c>
      <c r="C25" s="3" t="s">
        <v>152</v>
      </c>
      <c r="D25" s="3" t="s">
        <v>58</v>
      </c>
      <c r="E25" s="3" t="s">
        <v>153</v>
      </c>
      <c r="F25" s="3" t="s">
        <v>289</v>
      </c>
      <c r="G25" s="3" t="s">
        <v>301</v>
      </c>
      <c r="H25" s="30"/>
      <c r="I25" s="30">
        <v>2.5</v>
      </c>
      <c r="J25" s="31">
        <f t="shared" si="0"/>
        <v>2.5</v>
      </c>
      <c r="K25" s="30"/>
      <c r="L25" s="30"/>
      <c r="M25" s="30">
        <v>0.5</v>
      </c>
      <c r="N25" s="30">
        <v>0.5</v>
      </c>
      <c r="O25" s="30">
        <v>0.8</v>
      </c>
      <c r="P25" s="30"/>
      <c r="Q25" s="30"/>
      <c r="R25" s="30"/>
      <c r="S25" s="31">
        <f t="shared" si="1"/>
        <v>4.3</v>
      </c>
      <c r="T25" s="30">
        <v>9.95</v>
      </c>
      <c r="U25" s="30"/>
      <c r="V25" s="30">
        <v>2</v>
      </c>
      <c r="W25" s="33">
        <f t="shared" si="2"/>
        <v>10</v>
      </c>
      <c r="X25" s="30">
        <v>2.5</v>
      </c>
      <c r="Y25" s="30">
        <v>0.3</v>
      </c>
      <c r="Z25" s="30">
        <v>0.5</v>
      </c>
      <c r="AA25" s="34">
        <f t="shared" si="3"/>
        <v>2.5</v>
      </c>
      <c r="AB25" s="30"/>
      <c r="AC25" s="30"/>
      <c r="AD25" s="35">
        <f t="shared" si="4"/>
        <v>2.5</v>
      </c>
      <c r="AE25" s="35">
        <f t="shared" si="5"/>
        <v>12.5</v>
      </c>
      <c r="AF25" s="39">
        <f t="shared" si="6"/>
        <v>16.8</v>
      </c>
      <c r="AG25" s="43">
        <v>6.8</v>
      </c>
      <c r="AH25" s="44">
        <f>AF25+AG25</f>
        <v>23.6</v>
      </c>
      <c r="AI25" s="10"/>
      <c r="AJ25" s="10"/>
      <c r="AK25" s="10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</row>
    <row r="26" spans="1:129" s="12" customFormat="1" ht="22.5">
      <c r="A26" s="24">
        <v>19</v>
      </c>
      <c r="B26" s="25">
        <v>186717</v>
      </c>
      <c r="C26" s="3" t="s">
        <v>112</v>
      </c>
      <c r="D26" s="3" t="s">
        <v>41</v>
      </c>
      <c r="E26" s="3" t="s">
        <v>113</v>
      </c>
      <c r="F26" s="3" t="s">
        <v>285</v>
      </c>
      <c r="G26" s="3" t="s">
        <v>312</v>
      </c>
      <c r="H26" s="30">
        <v>4</v>
      </c>
      <c r="I26" s="30"/>
      <c r="J26" s="31">
        <f t="shared" si="0"/>
        <v>4</v>
      </c>
      <c r="K26" s="30"/>
      <c r="L26" s="30"/>
      <c r="M26" s="30"/>
      <c r="N26" s="30">
        <v>0.5</v>
      </c>
      <c r="O26" s="30"/>
      <c r="P26" s="30">
        <v>1</v>
      </c>
      <c r="Q26" s="30"/>
      <c r="R26" s="30"/>
      <c r="S26" s="31">
        <f t="shared" si="1"/>
        <v>5.5</v>
      </c>
      <c r="T26" s="30">
        <v>17</v>
      </c>
      <c r="U26" s="30"/>
      <c r="V26" s="30"/>
      <c r="W26" s="33">
        <f t="shared" si="2"/>
        <v>10</v>
      </c>
      <c r="X26" s="30">
        <v>1.48</v>
      </c>
      <c r="Y26" s="30"/>
      <c r="Z26" s="30"/>
      <c r="AA26" s="34">
        <f t="shared" si="3"/>
        <v>1.48</v>
      </c>
      <c r="AB26" s="30"/>
      <c r="AC26" s="30"/>
      <c r="AD26" s="35">
        <f t="shared" si="4"/>
        <v>1.48</v>
      </c>
      <c r="AE26" s="35">
        <f t="shared" si="5"/>
        <v>11.48</v>
      </c>
      <c r="AF26" s="39">
        <f t="shared" si="6"/>
        <v>16.98</v>
      </c>
      <c r="AG26" s="43">
        <v>6.6</v>
      </c>
      <c r="AH26" s="44">
        <f t="shared" si="7"/>
        <v>23.58</v>
      </c>
      <c r="AI26" s="10"/>
      <c r="AJ26" s="10"/>
      <c r="AK26" s="10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</row>
    <row r="27" spans="1:129" s="14" customFormat="1" ht="22.5">
      <c r="A27" s="24">
        <v>20</v>
      </c>
      <c r="B27" s="25">
        <v>187709</v>
      </c>
      <c r="C27" s="3" t="s">
        <v>178</v>
      </c>
      <c r="D27" s="3" t="s">
        <v>179</v>
      </c>
      <c r="E27" s="3" t="s">
        <v>113</v>
      </c>
      <c r="F27" s="3" t="s">
        <v>272</v>
      </c>
      <c r="G27" s="3" t="s">
        <v>301</v>
      </c>
      <c r="H27" s="30"/>
      <c r="I27" s="30">
        <v>2.5</v>
      </c>
      <c r="J27" s="31">
        <f t="shared" si="0"/>
        <v>2.5</v>
      </c>
      <c r="K27" s="30"/>
      <c r="L27" s="30"/>
      <c r="M27" s="30">
        <v>0.5</v>
      </c>
      <c r="N27" s="30"/>
      <c r="O27" s="30"/>
      <c r="P27" s="30">
        <v>1</v>
      </c>
      <c r="Q27" s="30">
        <v>0.4</v>
      </c>
      <c r="R27" s="30"/>
      <c r="S27" s="31">
        <f t="shared" si="1"/>
        <v>4.4</v>
      </c>
      <c r="T27" s="30">
        <v>8.5</v>
      </c>
      <c r="U27" s="30">
        <v>1</v>
      </c>
      <c r="V27" s="30"/>
      <c r="W27" s="33">
        <f t="shared" si="2"/>
        <v>9.5</v>
      </c>
      <c r="X27" s="30"/>
      <c r="Y27" s="30">
        <v>2</v>
      </c>
      <c r="Z27" s="30"/>
      <c r="AA27" s="34">
        <f t="shared" si="3"/>
        <v>2</v>
      </c>
      <c r="AB27" s="30"/>
      <c r="AC27" s="30"/>
      <c r="AD27" s="35">
        <f t="shared" si="4"/>
        <v>2</v>
      </c>
      <c r="AE27" s="35">
        <f t="shared" si="5"/>
        <v>11.5</v>
      </c>
      <c r="AF27" s="39">
        <f t="shared" si="6"/>
        <v>15.9</v>
      </c>
      <c r="AG27" s="43">
        <v>7.6</v>
      </c>
      <c r="AH27" s="44">
        <f t="shared" si="7"/>
        <v>23.5</v>
      </c>
      <c r="AI27" s="8"/>
      <c r="AJ27" s="8"/>
      <c r="AK27" s="8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1:129" s="14" customFormat="1" ht="22.5">
      <c r="A28" s="24">
        <v>21</v>
      </c>
      <c r="B28" s="25">
        <v>184718</v>
      </c>
      <c r="C28" s="3" t="s">
        <v>232</v>
      </c>
      <c r="D28" s="3" t="s">
        <v>233</v>
      </c>
      <c r="E28" s="3" t="s">
        <v>46</v>
      </c>
      <c r="F28" s="3" t="s">
        <v>293</v>
      </c>
      <c r="G28" s="3" t="s">
        <v>358</v>
      </c>
      <c r="H28" s="30"/>
      <c r="I28" s="30">
        <v>2.5</v>
      </c>
      <c r="J28" s="31">
        <f t="shared" si="0"/>
        <v>2.5</v>
      </c>
      <c r="K28" s="30"/>
      <c r="L28" s="30"/>
      <c r="M28" s="30">
        <v>0.5</v>
      </c>
      <c r="N28" s="30">
        <v>0.5</v>
      </c>
      <c r="O28" s="30"/>
      <c r="P28" s="30"/>
      <c r="Q28" s="30"/>
      <c r="R28" s="30"/>
      <c r="S28" s="31">
        <f t="shared" si="1"/>
        <v>3.5</v>
      </c>
      <c r="T28" s="30">
        <v>17</v>
      </c>
      <c r="U28" s="30"/>
      <c r="V28" s="30"/>
      <c r="W28" s="33">
        <f t="shared" si="2"/>
        <v>10</v>
      </c>
      <c r="X28" s="30">
        <v>2.5</v>
      </c>
      <c r="Y28" s="30">
        <v>0.2</v>
      </c>
      <c r="Z28" s="30"/>
      <c r="AA28" s="34">
        <f t="shared" si="3"/>
        <v>2.5</v>
      </c>
      <c r="AB28" s="30"/>
      <c r="AC28" s="30"/>
      <c r="AD28" s="35">
        <f t="shared" si="4"/>
        <v>2.5</v>
      </c>
      <c r="AE28" s="35">
        <f t="shared" si="5"/>
        <v>12.5</v>
      </c>
      <c r="AF28" s="39">
        <f t="shared" si="6"/>
        <v>16</v>
      </c>
      <c r="AG28" s="43">
        <v>7.5</v>
      </c>
      <c r="AH28" s="44">
        <f t="shared" si="7"/>
        <v>23.5</v>
      </c>
      <c r="AI28" s="8"/>
      <c r="AJ28" s="8"/>
      <c r="AK28" s="8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1:129" s="12" customFormat="1" ht="33.75">
      <c r="A29" s="24">
        <v>22</v>
      </c>
      <c r="B29" s="25">
        <v>153076</v>
      </c>
      <c r="C29" s="3" t="s">
        <v>175</v>
      </c>
      <c r="D29" s="3" t="s">
        <v>42</v>
      </c>
      <c r="E29" s="3" t="s">
        <v>176</v>
      </c>
      <c r="F29" s="3" t="s">
        <v>278</v>
      </c>
      <c r="G29" s="3" t="s">
        <v>306</v>
      </c>
      <c r="H29" s="30"/>
      <c r="I29" s="30">
        <v>2.5</v>
      </c>
      <c r="J29" s="31">
        <f t="shared" si="0"/>
        <v>2.5</v>
      </c>
      <c r="K29" s="30"/>
      <c r="L29" s="30"/>
      <c r="M29" s="30">
        <v>0.5</v>
      </c>
      <c r="N29" s="30">
        <v>0.5</v>
      </c>
      <c r="O29" s="30"/>
      <c r="P29" s="30"/>
      <c r="Q29" s="30"/>
      <c r="R29" s="30"/>
      <c r="S29" s="31">
        <f t="shared" si="1"/>
        <v>3.5</v>
      </c>
      <c r="T29" s="30">
        <v>23</v>
      </c>
      <c r="U29" s="30"/>
      <c r="V29" s="30"/>
      <c r="W29" s="33">
        <f t="shared" si="2"/>
        <v>10</v>
      </c>
      <c r="X29" s="30">
        <v>2.5</v>
      </c>
      <c r="Y29" s="30"/>
      <c r="Z29" s="30"/>
      <c r="AA29" s="34">
        <f t="shared" si="3"/>
        <v>2.5</v>
      </c>
      <c r="AB29" s="30"/>
      <c r="AC29" s="30"/>
      <c r="AD29" s="35">
        <f t="shared" si="4"/>
        <v>2.5</v>
      </c>
      <c r="AE29" s="35">
        <f t="shared" si="5"/>
        <v>12.5</v>
      </c>
      <c r="AF29" s="39">
        <f t="shared" si="6"/>
        <v>16</v>
      </c>
      <c r="AG29" s="43">
        <v>7.4</v>
      </c>
      <c r="AH29" s="44">
        <f t="shared" si="7"/>
        <v>23.4</v>
      </c>
      <c r="AI29" s="10"/>
      <c r="AJ29" s="10"/>
      <c r="AK29" s="10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</row>
    <row r="30" spans="1:129" s="12" customFormat="1" ht="22.5">
      <c r="A30" s="24">
        <v>23</v>
      </c>
      <c r="B30" s="25">
        <v>153647</v>
      </c>
      <c r="C30" s="3" t="s">
        <v>208</v>
      </c>
      <c r="D30" s="3" t="s">
        <v>209</v>
      </c>
      <c r="E30" s="3" t="s">
        <v>51</v>
      </c>
      <c r="F30" s="3" t="s">
        <v>274</v>
      </c>
      <c r="G30" s="3" t="s">
        <v>351</v>
      </c>
      <c r="H30" s="30"/>
      <c r="I30" s="30">
        <v>2.5</v>
      </c>
      <c r="J30" s="31">
        <f t="shared" si="0"/>
        <v>2.5</v>
      </c>
      <c r="K30" s="30"/>
      <c r="L30" s="30"/>
      <c r="M30" s="30"/>
      <c r="N30" s="30">
        <v>0.5</v>
      </c>
      <c r="O30" s="30"/>
      <c r="P30" s="30"/>
      <c r="Q30" s="30"/>
      <c r="R30" s="30"/>
      <c r="S30" s="31">
        <f t="shared" si="1"/>
        <v>3</v>
      </c>
      <c r="T30" s="30">
        <v>22.75</v>
      </c>
      <c r="U30" s="30"/>
      <c r="V30" s="30"/>
      <c r="W30" s="33">
        <f t="shared" si="2"/>
        <v>10</v>
      </c>
      <c r="X30" s="30">
        <v>2.5</v>
      </c>
      <c r="Y30" s="30">
        <v>0.7</v>
      </c>
      <c r="Z30" s="30"/>
      <c r="AA30" s="34">
        <f t="shared" si="3"/>
        <v>2.5</v>
      </c>
      <c r="AB30" s="30"/>
      <c r="AC30" s="30"/>
      <c r="AD30" s="35">
        <f t="shared" si="4"/>
        <v>2.5</v>
      </c>
      <c r="AE30" s="35">
        <f t="shared" si="5"/>
        <v>12.5</v>
      </c>
      <c r="AF30" s="39">
        <f t="shared" si="6"/>
        <v>15.5</v>
      </c>
      <c r="AG30" s="43">
        <v>7.8</v>
      </c>
      <c r="AH30" s="44">
        <f t="shared" si="7"/>
        <v>23.3</v>
      </c>
      <c r="AI30" s="10"/>
      <c r="AJ30" s="10"/>
      <c r="AK30" s="10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</row>
    <row r="31" spans="1:129" s="12" customFormat="1" ht="26.25" customHeight="1">
      <c r="A31" s="24">
        <v>24</v>
      </c>
      <c r="B31" s="25">
        <v>221567</v>
      </c>
      <c r="C31" s="3" t="s">
        <v>180</v>
      </c>
      <c r="D31" s="3" t="s">
        <v>181</v>
      </c>
      <c r="E31" s="3" t="s">
        <v>113</v>
      </c>
      <c r="F31" s="3" t="s">
        <v>269</v>
      </c>
      <c r="G31" s="3" t="s">
        <v>344</v>
      </c>
      <c r="H31" s="30"/>
      <c r="I31" s="30">
        <v>2.5</v>
      </c>
      <c r="J31" s="31">
        <f t="shared" si="0"/>
        <v>2.5</v>
      </c>
      <c r="K31" s="30">
        <v>1.5</v>
      </c>
      <c r="L31" s="30"/>
      <c r="M31" s="30"/>
      <c r="N31" s="30">
        <v>0.5</v>
      </c>
      <c r="O31" s="30"/>
      <c r="P31" s="30">
        <v>1</v>
      </c>
      <c r="Q31" s="30"/>
      <c r="R31" s="30"/>
      <c r="S31" s="31">
        <f t="shared" si="1"/>
        <v>5.5</v>
      </c>
      <c r="T31" s="30">
        <v>12</v>
      </c>
      <c r="U31" s="30"/>
      <c r="V31" s="30"/>
      <c r="W31" s="33">
        <f t="shared" si="2"/>
        <v>10</v>
      </c>
      <c r="X31" s="30">
        <v>0.25</v>
      </c>
      <c r="Y31" s="30"/>
      <c r="Z31" s="30"/>
      <c r="AA31" s="34">
        <f t="shared" si="3"/>
        <v>0.25</v>
      </c>
      <c r="AB31" s="30"/>
      <c r="AC31" s="30"/>
      <c r="AD31" s="35">
        <f t="shared" si="4"/>
        <v>0.25</v>
      </c>
      <c r="AE31" s="35">
        <f t="shared" si="5"/>
        <v>10.25</v>
      </c>
      <c r="AF31" s="39">
        <f t="shared" si="6"/>
        <v>15.75</v>
      </c>
      <c r="AG31" s="43">
        <v>7.5</v>
      </c>
      <c r="AH31" s="44">
        <f t="shared" si="7"/>
        <v>23.25</v>
      </c>
      <c r="AI31" s="10"/>
      <c r="AJ31" s="10"/>
      <c r="AK31" s="10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</row>
    <row r="32" spans="1:129" s="12" customFormat="1" ht="24.75" customHeight="1">
      <c r="A32" s="24">
        <v>25</v>
      </c>
      <c r="B32" s="25">
        <v>179034</v>
      </c>
      <c r="C32" s="3" t="s">
        <v>237</v>
      </c>
      <c r="D32" s="3" t="s">
        <v>42</v>
      </c>
      <c r="E32" s="3" t="s">
        <v>196</v>
      </c>
      <c r="F32" s="3" t="s">
        <v>277</v>
      </c>
      <c r="G32" s="3" t="s">
        <v>326</v>
      </c>
      <c r="H32" s="30"/>
      <c r="I32" s="30">
        <v>2.5</v>
      </c>
      <c r="J32" s="31">
        <f t="shared" si="0"/>
        <v>2.5</v>
      </c>
      <c r="K32" s="30"/>
      <c r="L32" s="30"/>
      <c r="M32" s="30"/>
      <c r="N32" s="30">
        <v>0.5</v>
      </c>
      <c r="O32" s="30"/>
      <c r="P32" s="30"/>
      <c r="Q32" s="30"/>
      <c r="R32" s="30"/>
      <c r="S32" s="31">
        <f t="shared" si="1"/>
        <v>3</v>
      </c>
      <c r="T32" s="30">
        <v>10</v>
      </c>
      <c r="U32" s="30"/>
      <c r="V32" s="30">
        <v>2</v>
      </c>
      <c r="W32" s="33">
        <f t="shared" si="2"/>
        <v>10</v>
      </c>
      <c r="X32" s="30">
        <v>1.25</v>
      </c>
      <c r="Y32" s="30"/>
      <c r="Z32" s="30">
        <v>1</v>
      </c>
      <c r="AA32" s="34">
        <f t="shared" si="3"/>
        <v>2.25</v>
      </c>
      <c r="AB32" s="30"/>
      <c r="AC32" s="30"/>
      <c r="AD32" s="35">
        <f t="shared" si="4"/>
        <v>2.25</v>
      </c>
      <c r="AE32" s="35">
        <f t="shared" si="5"/>
        <v>12.25</v>
      </c>
      <c r="AF32" s="39">
        <f t="shared" si="6"/>
        <v>15.25</v>
      </c>
      <c r="AG32" s="43">
        <v>7.9</v>
      </c>
      <c r="AH32" s="44">
        <f t="shared" si="7"/>
        <v>23.15</v>
      </c>
      <c r="AI32" s="10"/>
      <c r="AJ32" s="10"/>
      <c r="AK32" s="10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</row>
    <row r="33" spans="1:129" s="12" customFormat="1" ht="19.5" customHeight="1">
      <c r="A33" s="24">
        <v>26</v>
      </c>
      <c r="B33" s="25">
        <v>159344</v>
      </c>
      <c r="C33" s="3" t="s">
        <v>169</v>
      </c>
      <c r="D33" s="3" t="s">
        <v>119</v>
      </c>
      <c r="E33" s="3" t="s">
        <v>46</v>
      </c>
      <c r="F33" s="3" t="s">
        <v>271</v>
      </c>
      <c r="G33" s="3" t="s">
        <v>312</v>
      </c>
      <c r="H33" s="30"/>
      <c r="I33" s="30">
        <v>2.5</v>
      </c>
      <c r="J33" s="31">
        <f t="shared" si="0"/>
        <v>2.5</v>
      </c>
      <c r="K33" s="30"/>
      <c r="L33" s="30"/>
      <c r="M33" s="30"/>
      <c r="N33" s="30">
        <v>0.5</v>
      </c>
      <c r="O33" s="30"/>
      <c r="P33" s="30">
        <v>1</v>
      </c>
      <c r="Q33" s="30"/>
      <c r="R33" s="30"/>
      <c r="S33" s="31">
        <f t="shared" si="1"/>
        <v>4</v>
      </c>
      <c r="T33" s="30">
        <v>14</v>
      </c>
      <c r="U33" s="30"/>
      <c r="V33" s="30"/>
      <c r="W33" s="33">
        <f t="shared" si="2"/>
        <v>10</v>
      </c>
      <c r="X33" s="30">
        <v>2.5</v>
      </c>
      <c r="Y33" s="30"/>
      <c r="Z33" s="30"/>
      <c r="AA33" s="34">
        <f t="shared" si="3"/>
        <v>2.5</v>
      </c>
      <c r="AB33" s="30"/>
      <c r="AC33" s="30"/>
      <c r="AD33" s="35">
        <f t="shared" si="4"/>
        <v>2.5</v>
      </c>
      <c r="AE33" s="35">
        <f t="shared" si="5"/>
        <v>12.5</v>
      </c>
      <c r="AF33" s="39">
        <f t="shared" si="6"/>
        <v>16.5</v>
      </c>
      <c r="AG33" s="43">
        <v>6.6</v>
      </c>
      <c r="AH33" s="44">
        <f t="shared" si="7"/>
        <v>23.1</v>
      </c>
      <c r="AI33" s="10"/>
      <c r="AJ33" s="10"/>
      <c r="AK33" s="10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</row>
    <row r="34" spans="1:129" s="12" customFormat="1" ht="22.5">
      <c r="A34" s="24">
        <v>27</v>
      </c>
      <c r="B34" s="25">
        <v>153293</v>
      </c>
      <c r="C34" s="3" t="s">
        <v>249</v>
      </c>
      <c r="D34" s="3" t="s">
        <v>53</v>
      </c>
      <c r="E34" s="3" t="s">
        <v>68</v>
      </c>
      <c r="F34" s="3" t="s">
        <v>269</v>
      </c>
      <c r="G34" s="3" t="s">
        <v>362</v>
      </c>
      <c r="H34" s="30"/>
      <c r="I34" s="30">
        <v>2.5</v>
      </c>
      <c r="J34" s="31">
        <f t="shared" si="0"/>
        <v>2.5</v>
      </c>
      <c r="K34" s="30"/>
      <c r="L34" s="30"/>
      <c r="M34" s="30"/>
      <c r="N34" s="30">
        <v>0.5</v>
      </c>
      <c r="O34" s="30"/>
      <c r="P34" s="30"/>
      <c r="Q34" s="30"/>
      <c r="R34" s="30"/>
      <c r="S34" s="31">
        <f t="shared" si="1"/>
        <v>3</v>
      </c>
      <c r="T34" s="30">
        <v>23.25</v>
      </c>
      <c r="U34" s="30"/>
      <c r="V34" s="30"/>
      <c r="W34" s="33">
        <f t="shared" si="2"/>
        <v>10</v>
      </c>
      <c r="X34" s="30">
        <v>2.5</v>
      </c>
      <c r="Y34" s="30">
        <v>0.2</v>
      </c>
      <c r="Z34" s="30"/>
      <c r="AA34" s="34">
        <f t="shared" si="3"/>
        <v>2.5</v>
      </c>
      <c r="AB34" s="30"/>
      <c r="AC34" s="30"/>
      <c r="AD34" s="35">
        <f t="shared" si="4"/>
        <v>2.5</v>
      </c>
      <c r="AE34" s="35">
        <f t="shared" si="5"/>
        <v>12.5</v>
      </c>
      <c r="AF34" s="39">
        <f t="shared" si="6"/>
        <v>15.5</v>
      </c>
      <c r="AG34" s="43">
        <v>7.56</v>
      </c>
      <c r="AH34" s="44">
        <f t="shared" si="7"/>
        <v>23.06</v>
      </c>
      <c r="AI34" s="10"/>
      <c r="AJ34" s="10"/>
      <c r="AK34" s="10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</row>
    <row r="35" spans="1:129" s="12" customFormat="1" ht="22.5">
      <c r="A35" s="24">
        <v>28</v>
      </c>
      <c r="B35" s="25">
        <v>188171</v>
      </c>
      <c r="C35" s="3" t="s">
        <v>230</v>
      </c>
      <c r="D35" s="3" t="s">
        <v>56</v>
      </c>
      <c r="E35" s="3" t="s">
        <v>58</v>
      </c>
      <c r="F35" s="3" t="s">
        <v>272</v>
      </c>
      <c r="G35" s="3" t="s">
        <v>301</v>
      </c>
      <c r="H35" s="30"/>
      <c r="I35" s="30">
        <v>2.5</v>
      </c>
      <c r="J35" s="31">
        <f t="shared" si="0"/>
        <v>2.5</v>
      </c>
      <c r="K35" s="30"/>
      <c r="L35" s="30"/>
      <c r="M35" s="30">
        <v>0.5</v>
      </c>
      <c r="N35" s="30"/>
      <c r="O35" s="30"/>
      <c r="P35" s="30">
        <v>1</v>
      </c>
      <c r="Q35" s="30"/>
      <c r="R35" s="30"/>
      <c r="S35" s="31">
        <f t="shared" si="1"/>
        <v>4</v>
      </c>
      <c r="T35" s="30">
        <v>11.25</v>
      </c>
      <c r="U35" s="30"/>
      <c r="V35" s="30"/>
      <c r="W35" s="33">
        <f t="shared" si="2"/>
        <v>10</v>
      </c>
      <c r="X35" s="30"/>
      <c r="Y35" s="30">
        <v>2</v>
      </c>
      <c r="Z35" s="30"/>
      <c r="AA35" s="34">
        <f t="shared" si="3"/>
        <v>2</v>
      </c>
      <c r="AB35" s="30"/>
      <c r="AC35" s="30"/>
      <c r="AD35" s="35">
        <f t="shared" si="4"/>
        <v>2</v>
      </c>
      <c r="AE35" s="35">
        <f t="shared" si="5"/>
        <v>12</v>
      </c>
      <c r="AF35" s="39">
        <f t="shared" si="6"/>
        <v>16</v>
      </c>
      <c r="AG35" s="43">
        <v>7</v>
      </c>
      <c r="AH35" s="44">
        <f t="shared" si="7"/>
        <v>23</v>
      </c>
      <c r="AI35" s="10"/>
      <c r="AJ35" s="10"/>
      <c r="AK35" s="10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</row>
    <row r="36" spans="1:129" s="12" customFormat="1" ht="22.5">
      <c r="A36" s="24">
        <v>29</v>
      </c>
      <c r="B36" s="25">
        <v>154664</v>
      </c>
      <c r="C36" s="3" t="s">
        <v>88</v>
      </c>
      <c r="D36" s="3" t="s">
        <v>68</v>
      </c>
      <c r="E36" s="3" t="s">
        <v>42</v>
      </c>
      <c r="F36" s="3" t="s">
        <v>279</v>
      </c>
      <c r="G36" s="3" t="s">
        <v>318</v>
      </c>
      <c r="H36" s="30">
        <v>4</v>
      </c>
      <c r="I36" s="30"/>
      <c r="J36" s="31">
        <f t="shared" si="0"/>
        <v>4</v>
      </c>
      <c r="K36" s="30"/>
      <c r="L36" s="30"/>
      <c r="M36" s="30"/>
      <c r="N36" s="30"/>
      <c r="O36" s="30"/>
      <c r="P36" s="30">
        <v>1</v>
      </c>
      <c r="Q36" s="30"/>
      <c r="R36" s="30"/>
      <c r="S36" s="31">
        <f t="shared" si="1"/>
        <v>5</v>
      </c>
      <c r="T36" s="30">
        <v>17.75</v>
      </c>
      <c r="U36" s="30"/>
      <c r="V36" s="30"/>
      <c r="W36" s="33">
        <f t="shared" si="2"/>
        <v>10</v>
      </c>
      <c r="X36" s="30"/>
      <c r="Y36" s="30"/>
      <c r="Z36" s="30"/>
      <c r="AA36" s="34">
        <f t="shared" si="3"/>
        <v>0</v>
      </c>
      <c r="AB36" s="30"/>
      <c r="AC36" s="30"/>
      <c r="AD36" s="35">
        <f t="shared" si="4"/>
        <v>0</v>
      </c>
      <c r="AE36" s="35">
        <f t="shared" si="5"/>
        <v>10</v>
      </c>
      <c r="AF36" s="39">
        <f t="shared" si="6"/>
        <v>15</v>
      </c>
      <c r="AG36" s="43">
        <v>7.9</v>
      </c>
      <c r="AH36" s="44">
        <f t="shared" si="7"/>
        <v>22.9</v>
      </c>
      <c r="AI36" s="10"/>
      <c r="AJ36" s="10"/>
      <c r="AK36" s="10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</row>
    <row r="37" spans="1:129" s="12" customFormat="1" ht="22.5">
      <c r="A37" s="24">
        <v>30</v>
      </c>
      <c r="B37" s="25">
        <v>171665</v>
      </c>
      <c r="C37" s="3" t="s">
        <v>241</v>
      </c>
      <c r="D37" s="3" t="s">
        <v>68</v>
      </c>
      <c r="E37" s="3" t="s">
        <v>56</v>
      </c>
      <c r="F37" s="3" t="s">
        <v>269</v>
      </c>
      <c r="G37" s="3" t="s">
        <v>310</v>
      </c>
      <c r="H37" s="30"/>
      <c r="I37" s="30">
        <v>2.5</v>
      </c>
      <c r="J37" s="31">
        <f t="shared" si="0"/>
        <v>2.5</v>
      </c>
      <c r="K37" s="30"/>
      <c r="L37" s="30"/>
      <c r="M37" s="30"/>
      <c r="N37" s="30">
        <v>0.5</v>
      </c>
      <c r="O37" s="30"/>
      <c r="P37" s="30">
        <v>1</v>
      </c>
      <c r="Q37" s="30"/>
      <c r="R37" s="30"/>
      <c r="S37" s="31">
        <f t="shared" si="1"/>
        <v>4</v>
      </c>
      <c r="T37" s="30">
        <v>16.25</v>
      </c>
      <c r="U37" s="30"/>
      <c r="V37" s="30"/>
      <c r="W37" s="33">
        <f t="shared" si="2"/>
        <v>10</v>
      </c>
      <c r="X37" s="30">
        <v>2.5</v>
      </c>
      <c r="Y37" s="30">
        <v>0.2</v>
      </c>
      <c r="Z37" s="30"/>
      <c r="AA37" s="34">
        <f t="shared" si="3"/>
        <v>2.5</v>
      </c>
      <c r="AB37" s="30"/>
      <c r="AC37" s="30"/>
      <c r="AD37" s="35">
        <f t="shared" si="4"/>
        <v>2.5</v>
      </c>
      <c r="AE37" s="35">
        <f t="shared" si="5"/>
        <v>12.5</v>
      </c>
      <c r="AF37" s="39">
        <f t="shared" si="6"/>
        <v>16.5</v>
      </c>
      <c r="AG37" s="43">
        <v>6.3</v>
      </c>
      <c r="AH37" s="44">
        <f t="shared" si="7"/>
        <v>22.8</v>
      </c>
      <c r="AI37" s="10"/>
      <c r="AJ37" s="10"/>
      <c r="AK37" s="10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</row>
    <row r="38" spans="1:129" s="12" customFormat="1" ht="33.75">
      <c r="A38" s="24">
        <v>31</v>
      </c>
      <c r="B38" s="25">
        <v>195606</v>
      </c>
      <c r="C38" s="3" t="s">
        <v>164</v>
      </c>
      <c r="D38" s="3" t="s">
        <v>165</v>
      </c>
      <c r="E38" s="3" t="s">
        <v>86</v>
      </c>
      <c r="F38" s="3" t="s">
        <v>276</v>
      </c>
      <c r="G38" s="3" t="s">
        <v>340</v>
      </c>
      <c r="H38" s="30"/>
      <c r="I38" s="30">
        <v>2.5</v>
      </c>
      <c r="J38" s="31">
        <f t="shared" si="0"/>
        <v>2.5</v>
      </c>
      <c r="K38" s="30">
        <v>1.5</v>
      </c>
      <c r="L38" s="30"/>
      <c r="M38" s="30">
        <v>0.5</v>
      </c>
      <c r="N38" s="30">
        <v>0.5</v>
      </c>
      <c r="O38" s="30"/>
      <c r="P38" s="30"/>
      <c r="Q38" s="30"/>
      <c r="R38" s="30"/>
      <c r="S38" s="31">
        <f t="shared" si="1"/>
        <v>5</v>
      </c>
      <c r="T38" s="30">
        <v>8.25</v>
      </c>
      <c r="U38" s="30"/>
      <c r="V38" s="30">
        <v>0.75</v>
      </c>
      <c r="W38" s="33">
        <f t="shared" si="2"/>
        <v>9</v>
      </c>
      <c r="X38" s="30">
        <v>2.5</v>
      </c>
      <c r="Y38" s="30"/>
      <c r="Z38" s="30">
        <v>0.19</v>
      </c>
      <c r="AA38" s="34">
        <f t="shared" si="3"/>
        <v>2.5</v>
      </c>
      <c r="AB38" s="30"/>
      <c r="AC38" s="30"/>
      <c r="AD38" s="35">
        <f t="shared" si="4"/>
        <v>2.5</v>
      </c>
      <c r="AE38" s="35">
        <f t="shared" si="5"/>
        <v>11.5</v>
      </c>
      <c r="AF38" s="39">
        <f t="shared" si="6"/>
        <v>16.5</v>
      </c>
      <c r="AG38" s="43">
        <v>6.2</v>
      </c>
      <c r="AH38" s="44">
        <f t="shared" si="7"/>
        <v>22.7</v>
      </c>
      <c r="AI38" s="10"/>
      <c r="AJ38" s="10"/>
      <c r="AK38" s="10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</row>
    <row r="39" spans="1:129" s="12" customFormat="1" ht="22.5">
      <c r="A39" s="24">
        <v>32</v>
      </c>
      <c r="B39" s="25">
        <v>166026</v>
      </c>
      <c r="C39" s="3" t="s">
        <v>191</v>
      </c>
      <c r="D39" s="3" t="s">
        <v>153</v>
      </c>
      <c r="E39" s="3" t="s">
        <v>56</v>
      </c>
      <c r="F39" s="3" t="s">
        <v>278</v>
      </c>
      <c r="G39" s="3" t="s">
        <v>343</v>
      </c>
      <c r="H39" s="30"/>
      <c r="I39" s="30">
        <v>2.5</v>
      </c>
      <c r="J39" s="31">
        <f t="shared" si="0"/>
        <v>2.5</v>
      </c>
      <c r="K39" s="30"/>
      <c r="L39" s="30"/>
      <c r="M39" s="30"/>
      <c r="N39" s="30">
        <v>0.5</v>
      </c>
      <c r="O39" s="30"/>
      <c r="P39" s="30"/>
      <c r="Q39" s="30"/>
      <c r="R39" s="30"/>
      <c r="S39" s="31">
        <f t="shared" si="1"/>
        <v>3</v>
      </c>
      <c r="T39" s="30">
        <v>16.5</v>
      </c>
      <c r="U39" s="30"/>
      <c r="V39" s="30"/>
      <c r="W39" s="33">
        <f t="shared" si="2"/>
        <v>10</v>
      </c>
      <c r="X39" s="30">
        <v>2.5</v>
      </c>
      <c r="Y39" s="30"/>
      <c r="Z39" s="30"/>
      <c r="AA39" s="34">
        <f t="shared" si="3"/>
        <v>2.5</v>
      </c>
      <c r="AB39" s="30"/>
      <c r="AC39" s="30"/>
      <c r="AD39" s="35">
        <f t="shared" si="4"/>
        <v>2.5</v>
      </c>
      <c r="AE39" s="35">
        <f t="shared" si="5"/>
        <v>12.5</v>
      </c>
      <c r="AF39" s="39">
        <f t="shared" si="6"/>
        <v>15.5</v>
      </c>
      <c r="AG39" s="43">
        <v>6.8</v>
      </c>
      <c r="AH39" s="44">
        <f t="shared" si="7"/>
        <v>22.3</v>
      </c>
      <c r="AI39" s="10"/>
      <c r="AJ39" s="10"/>
      <c r="AK39" s="10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</row>
    <row r="40" spans="1:129" s="12" customFormat="1" ht="22.5">
      <c r="A40" s="24">
        <v>33</v>
      </c>
      <c r="B40" s="25">
        <v>188576</v>
      </c>
      <c r="C40" s="3" t="s">
        <v>110</v>
      </c>
      <c r="D40" s="3" t="s">
        <v>62</v>
      </c>
      <c r="E40" s="3" t="s">
        <v>111</v>
      </c>
      <c r="F40" s="3" t="s">
        <v>284</v>
      </c>
      <c r="G40" s="3" t="s">
        <v>302</v>
      </c>
      <c r="H40" s="30">
        <v>4</v>
      </c>
      <c r="I40" s="30">
        <v>2.5</v>
      </c>
      <c r="J40" s="31">
        <f aca="true" t="shared" si="8" ref="J40:J71">IF(SUM(H40:I40)=6.5,5,SUM(H40:I40))</f>
        <v>5</v>
      </c>
      <c r="K40" s="30"/>
      <c r="L40" s="30"/>
      <c r="M40" s="30"/>
      <c r="N40" s="30">
        <v>0.5</v>
      </c>
      <c r="O40" s="30"/>
      <c r="P40" s="30"/>
      <c r="Q40" s="30"/>
      <c r="R40" s="30"/>
      <c r="S40" s="31">
        <f aca="true" t="shared" si="9" ref="S40:S71">SUM(J40:R40)</f>
        <v>5.5</v>
      </c>
      <c r="T40" s="30">
        <v>10.25</v>
      </c>
      <c r="U40" s="30"/>
      <c r="V40" s="30"/>
      <c r="W40" s="33">
        <f aca="true" t="shared" si="10" ref="W40:W71">IF(SUM(T40:V40)&gt;10,10,SUM(T40:V40))</f>
        <v>10</v>
      </c>
      <c r="X40" s="30"/>
      <c r="Y40" s="30">
        <v>1</v>
      </c>
      <c r="Z40" s="30"/>
      <c r="AA40" s="34">
        <f aca="true" t="shared" si="11" ref="AA40:AA71">IF(SUM(X40:Z40)&gt;2.5,2.5,SUM(X40:Z40))</f>
        <v>1</v>
      </c>
      <c r="AB40" s="30"/>
      <c r="AC40" s="30"/>
      <c r="AD40" s="35">
        <f aca="true" t="shared" si="12" ref="AD40:AD71">AA40+AB40</f>
        <v>1</v>
      </c>
      <c r="AE40" s="35">
        <f aca="true" t="shared" si="13" ref="AE40:AE71">W40+AD40</f>
        <v>11</v>
      </c>
      <c r="AF40" s="39">
        <f aca="true" t="shared" si="14" ref="AF40:AF71">S40+AE40</f>
        <v>16.5</v>
      </c>
      <c r="AG40" s="43">
        <v>5.8</v>
      </c>
      <c r="AH40" s="44">
        <f t="shared" si="7"/>
        <v>22.3</v>
      </c>
      <c r="AI40" s="10"/>
      <c r="AJ40" s="10"/>
      <c r="AK40" s="10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</row>
    <row r="41" spans="1:129" s="12" customFormat="1" ht="26.25" customHeight="1">
      <c r="A41" s="24">
        <v>34</v>
      </c>
      <c r="B41" s="25">
        <v>170819</v>
      </c>
      <c r="C41" s="3" t="s">
        <v>117</v>
      </c>
      <c r="D41" s="3" t="s">
        <v>52</v>
      </c>
      <c r="E41" s="3" t="s">
        <v>41</v>
      </c>
      <c r="F41" s="3" t="s">
        <v>273</v>
      </c>
      <c r="G41" s="3" t="s">
        <v>327</v>
      </c>
      <c r="H41" s="30"/>
      <c r="I41" s="30"/>
      <c r="J41" s="31">
        <f t="shared" si="8"/>
        <v>0</v>
      </c>
      <c r="K41" s="30">
        <v>1.5</v>
      </c>
      <c r="L41" s="30"/>
      <c r="M41" s="30">
        <v>1</v>
      </c>
      <c r="N41" s="30">
        <v>0.5</v>
      </c>
      <c r="O41" s="30"/>
      <c r="P41" s="30">
        <v>1</v>
      </c>
      <c r="Q41" s="30"/>
      <c r="R41" s="30"/>
      <c r="S41" s="31">
        <f t="shared" si="9"/>
        <v>4</v>
      </c>
      <c r="T41" s="30">
        <v>6.75</v>
      </c>
      <c r="U41" s="30"/>
      <c r="V41" s="30">
        <v>2</v>
      </c>
      <c r="W41" s="33">
        <f t="shared" si="10"/>
        <v>8.75</v>
      </c>
      <c r="X41" s="30">
        <v>1.88</v>
      </c>
      <c r="Y41" s="30"/>
      <c r="Z41" s="30">
        <v>1</v>
      </c>
      <c r="AA41" s="34">
        <f t="shared" si="11"/>
        <v>2.5</v>
      </c>
      <c r="AB41" s="30"/>
      <c r="AC41" s="30"/>
      <c r="AD41" s="35">
        <f t="shared" si="12"/>
        <v>2.5</v>
      </c>
      <c r="AE41" s="35">
        <f t="shared" si="13"/>
        <v>11.25</v>
      </c>
      <c r="AF41" s="39">
        <f t="shared" si="14"/>
        <v>15.25</v>
      </c>
      <c r="AG41" s="43">
        <v>7</v>
      </c>
      <c r="AH41" s="44">
        <f aca="true" t="shared" si="15" ref="AH41:AH72">AF41+AG41</f>
        <v>22.25</v>
      </c>
      <c r="AI41" s="10"/>
      <c r="AJ41" s="10"/>
      <c r="AK41" s="10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</row>
    <row r="42" spans="1:129" s="12" customFormat="1" ht="22.5">
      <c r="A42" s="24">
        <v>35</v>
      </c>
      <c r="B42" s="25">
        <v>183388</v>
      </c>
      <c r="C42" s="3" t="s">
        <v>114</v>
      </c>
      <c r="D42" s="3" t="s">
        <v>115</v>
      </c>
      <c r="E42" s="3" t="s">
        <v>116</v>
      </c>
      <c r="F42" s="3" t="s">
        <v>271</v>
      </c>
      <c r="G42" s="3" t="s">
        <v>326</v>
      </c>
      <c r="H42" s="30"/>
      <c r="I42" s="30">
        <v>2.5</v>
      </c>
      <c r="J42" s="31">
        <f t="shared" si="8"/>
        <v>2.5</v>
      </c>
      <c r="K42" s="30"/>
      <c r="L42" s="30"/>
      <c r="M42" s="30"/>
      <c r="N42" s="30">
        <v>0.5</v>
      </c>
      <c r="O42" s="30">
        <v>0.8</v>
      </c>
      <c r="P42" s="30"/>
      <c r="Q42" s="30"/>
      <c r="R42" s="30"/>
      <c r="S42" s="31">
        <f t="shared" si="9"/>
        <v>3.8</v>
      </c>
      <c r="T42" s="30">
        <v>14.25</v>
      </c>
      <c r="U42" s="30"/>
      <c r="V42" s="30"/>
      <c r="W42" s="33">
        <f t="shared" si="10"/>
        <v>10</v>
      </c>
      <c r="X42" s="30">
        <v>1.5</v>
      </c>
      <c r="Y42" s="30">
        <v>0.4</v>
      </c>
      <c r="Z42" s="30"/>
      <c r="AA42" s="34">
        <f t="shared" si="11"/>
        <v>1.9</v>
      </c>
      <c r="AB42" s="30"/>
      <c r="AC42" s="30"/>
      <c r="AD42" s="35">
        <f t="shared" si="12"/>
        <v>1.9</v>
      </c>
      <c r="AE42" s="35">
        <f t="shared" si="13"/>
        <v>11.9</v>
      </c>
      <c r="AF42" s="39">
        <f t="shared" si="14"/>
        <v>15.7</v>
      </c>
      <c r="AG42" s="43">
        <v>6.2</v>
      </c>
      <c r="AH42" s="44">
        <f t="shared" si="15"/>
        <v>21.9</v>
      </c>
      <c r="AI42" s="10"/>
      <c r="AJ42" s="10"/>
      <c r="AK42" s="10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</row>
    <row r="43" spans="1:129" s="12" customFormat="1" ht="38.25" customHeight="1">
      <c r="A43" s="24">
        <v>36</v>
      </c>
      <c r="B43" s="25">
        <v>185237</v>
      </c>
      <c r="C43" s="3" t="s">
        <v>369</v>
      </c>
      <c r="D43" s="3" t="s">
        <v>55</v>
      </c>
      <c r="E43" s="3" t="s">
        <v>58</v>
      </c>
      <c r="F43" s="3" t="s">
        <v>272</v>
      </c>
      <c r="G43" s="3" t="s">
        <v>325</v>
      </c>
      <c r="H43" s="30"/>
      <c r="I43" s="30"/>
      <c r="J43" s="31">
        <f t="shared" si="8"/>
        <v>0</v>
      </c>
      <c r="K43" s="30"/>
      <c r="L43" s="30"/>
      <c r="M43" s="30">
        <v>0.5</v>
      </c>
      <c r="N43" s="30"/>
      <c r="O43" s="30">
        <v>0.8</v>
      </c>
      <c r="P43" s="30"/>
      <c r="Q43" s="30"/>
      <c r="R43" s="30"/>
      <c r="S43" s="31">
        <f t="shared" si="9"/>
        <v>1.3</v>
      </c>
      <c r="T43" s="30">
        <v>13</v>
      </c>
      <c r="U43" s="30"/>
      <c r="V43" s="30"/>
      <c r="W43" s="33">
        <f t="shared" si="10"/>
        <v>10</v>
      </c>
      <c r="X43" s="30">
        <v>0.88</v>
      </c>
      <c r="Y43" s="30">
        <v>2</v>
      </c>
      <c r="Z43" s="30"/>
      <c r="AA43" s="34">
        <f t="shared" si="11"/>
        <v>2.5</v>
      </c>
      <c r="AB43" s="30"/>
      <c r="AC43" s="30"/>
      <c r="AD43" s="35">
        <f t="shared" si="12"/>
        <v>2.5</v>
      </c>
      <c r="AE43" s="35">
        <f t="shared" si="13"/>
        <v>12.5</v>
      </c>
      <c r="AF43" s="39">
        <f t="shared" si="14"/>
        <v>13.8</v>
      </c>
      <c r="AG43" s="43">
        <v>8</v>
      </c>
      <c r="AH43" s="44">
        <f t="shared" si="15"/>
        <v>21.8</v>
      </c>
      <c r="AI43" s="10"/>
      <c r="AJ43" s="10"/>
      <c r="AK43" s="10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</row>
    <row r="44" spans="1:129" s="12" customFormat="1" ht="22.5">
      <c r="A44" s="24">
        <v>37</v>
      </c>
      <c r="B44" s="25">
        <v>145464</v>
      </c>
      <c r="C44" s="3" t="s">
        <v>228</v>
      </c>
      <c r="D44" s="3" t="s">
        <v>229</v>
      </c>
      <c r="E44" s="3" t="s">
        <v>46</v>
      </c>
      <c r="F44" s="3" t="s">
        <v>271</v>
      </c>
      <c r="G44" s="3" t="s">
        <v>343</v>
      </c>
      <c r="H44" s="30"/>
      <c r="I44" s="30">
        <v>2.5</v>
      </c>
      <c r="J44" s="31">
        <f t="shared" si="8"/>
        <v>2.5</v>
      </c>
      <c r="K44" s="30"/>
      <c r="L44" s="30"/>
      <c r="M44" s="30">
        <v>0.5</v>
      </c>
      <c r="N44" s="30">
        <v>0.5</v>
      </c>
      <c r="O44" s="30"/>
      <c r="P44" s="30">
        <v>1</v>
      </c>
      <c r="Q44" s="30">
        <v>0.4</v>
      </c>
      <c r="R44" s="30"/>
      <c r="S44" s="31">
        <f t="shared" si="9"/>
        <v>4.9</v>
      </c>
      <c r="T44" s="30">
        <v>23.5</v>
      </c>
      <c r="U44" s="30"/>
      <c r="V44" s="30"/>
      <c r="W44" s="33">
        <f t="shared" si="10"/>
        <v>10</v>
      </c>
      <c r="X44" s="30"/>
      <c r="Y44" s="30"/>
      <c r="Z44" s="30"/>
      <c r="AA44" s="34">
        <f t="shared" si="11"/>
        <v>0</v>
      </c>
      <c r="AB44" s="30"/>
      <c r="AC44" s="30"/>
      <c r="AD44" s="35">
        <f t="shared" si="12"/>
        <v>0</v>
      </c>
      <c r="AE44" s="35">
        <f t="shared" si="13"/>
        <v>10</v>
      </c>
      <c r="AF44" s="39">
        <f t="shared" si="14"/>
        <v>14.9</v>
      </c>
      <c r="AG44" s="43">
        <v>6.9</v>
      </c>
      <c r="AH44" s="44">
        <f t="shared" si="15"/>
        <v>21.8</v>
      </c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</row>
    <row r="45" spans="1:129" s="12" customFormat="1" ht="22.5">
      <c r="A45" s="24">
        <v>38</v>
      </c>
      <c r="B45" s="25">
        <v>177524</v>
      </c>
      <c r="C45" s="3" t="s">
        <v>94</v>
      </c>
      <c r="D45" s="3" t="s">
        <v>42</v>
      </c>
      <c r="E45" s="3" t="s">
        <v>53</v>
      </c>
      <c r="F45" s="3" t="s">
        <v>281</v>
      </c>
      <c r="G45" s="3" t="s">
        <v>301</v>
      </c>
      <c r="H45" s="30"/>
      <c r="I45" s="30">
        <v>2.5</v>
      </c>
      <c r="J45" s="31">
        <f t="shared" si="8"/>
        <v>2.5</v>
      </c>
      <c r="K45" s="30"/>
      <c r="L45" s="30"/>
      <c r="M45" s="30"/>
      <c r="N45" s="30">
        <v>0.5</v>
      </c>
      <c r="O45" s="30"/>
      <c r="P45" s="30"/>
      <c r="Q45" s="30"/>
      <c r="R45" s="30"/>
      <c r="S45" s="31">
        <f t="shared" si="9"/>
        <v>3</v>
      </c>
      <c r="T45" s="30">
        <v>14</v>
      </c>
      <c r="U45" s="30"/>
      <c r="V45" s="30"/>
      <c r="W45" s="33">
        <f t="shared" si="10"/>
        <v>10</v>
      </c>
      <c r="X45" s="30"/>
      <c r="Y45" s="30">
        <v>2</v>
      </c>
      <c r="Z45" s="30"/>
      <c r="AA45" s="34">
        <f t="shared" si="11"/>
        <v>2</v>
      </c>
      <c r="AB45" s="30"/>
      <c r="AC45" s="30"/>
      <c r="AD45" s="35">
        <f t="shared" si="12"/>
        <v>2</v>
      </c>
      <c r="AE45" s="35">
        <f t="shared" si="13"/>
        <v>12</v>
      </c>
      <c r="AF45" s="39">
        <f t="shared" si="14"/>
        <v>15</v>
      </c>
      <c r="AG45" s="43">
        <v>6.8</v>
      </c>
      <c r="AH45" s="44">
        <f t="shared" si="15"/>
        <v>21.8</v>
      </c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</row>
    <row r="46" spans="1:129" s="12" customFormat="1" ht="22.5">
      <c r="A46" s="24">
        <v>39</v>
      </c>
      <c r="B46" s="25">
        <v>177433</v>
      </c>
      <c r="C46" s="3" t="s">
        <v>40</v>
      </c>
      <c r="D46" s="3" t="s">
        <v>41</v>
      </c>
      <c r="E46" s="3" t="s">
        <v>42</v>
      </c>
      <c r="F46" s="3" t="s">
        <v>268</v>
      </c>
      <c r="G46" s="3" t="s">
        <v>301</v>
      </c>
      <c r="H46" s="30"/>
      <c r="I46" s="30">
        <v>2.5</v>
      </c>
      <c r="J46" s="31">
        <f t="shared" si="8"/>
        <v>2.5</v>
      </c>
      <c r="K46" s="30"/>
      <c r="L46" s="30"/>
      <c r="M46" s="30"/>
      <c r="N46" s="30">
        <v>0.5</v>
      </c>
      <c r="O46" s="30"/>
      <c r="P46" s="30"/>
      <c r="Q46" s="30"/>
      <c r="R46" s="30"/>
      <c r="S46" s="31">
        <f t="shared" si="9"/>
        <v>3</v>
      </c>
      <c r="T46" s="30">
        <v>13</v>
      </c>
      <c r="U46" s="30"/>
      <c r="V46" s="30"/>
      <c r="W46" s="33">
        <f t="shared" si="10"/>
        <v>10</v>
      </c>
      <c r="X46" s="30"/>
      <c r="Y46" s="30">
        <v>0.7</v>
      </c>
      <c r="Z46" s="30"/>
      <c r="AA46" s="34">
        <f t="shared" si="11"/>
        <v>0.7</v>
      </c>
      <c r="AB46" s="30"/>
      <c r="AC46" s="30"/>
      <c r="AD46" s="35">
        <f t="shared" si="12"/>
        <v>0.7</v>
      </c>
      <c r="AE46" s="35">
        <f t="shared" si="13"/>
        <v>10.7</v>
      </c>
      <c r="AF46" s="39">
        <f t="shared" si="14"/>
        <v>13.7</v>
      </c>
      <c r="AG46" s="43">
        <v>8</v>
      </c>
      <c r="AH46" s="44">
        <f t="shared" si="15"/>
        <v>21.7</v>
      </c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</row>
    <row r="47" spans="1:129" s="12" customFormat="1" ht="22.5">
      <c r="A47" s="24">
        <v>40</v>
      </c>
      <c r="B47" s="25">
        <v>166650</v>
      </c>
      <c r="C47" s="3" t="s">
        <v>90</v>
      </c>
      <c r="D47" s="3" t="s">
        <v>58</v>
      </c>
      <c r="E47" s="3" t="s">
        <v>53</v>
      </c>
      <c r="F47" s="3" t="s">
        <v>269</v>
      </c>
      <c r="G47" s="3" t="s">
        <v>319</v>
      </c>
      <c r="H47" s="30"/>
      <c r="I47" s="30"/>
      <c r="J47" s="31">
        <f t="shared" si="8"/>
        <v>0</v>
      </c>
      <c r="K47" s="30"/>
      <c r="L47" s="30"/>
      <c r="M47" s="30"/>
      <c r="N47" s="30">
        <v>0.5</v>
      </c>
      <c r="O47" s="30">
        <v>0.8</v>
      </c>
      <c r="P47" s="30"/>
      <c r="Q47" s="30"/>
      <c r="R47" s="30"/>
      <c r="S47" s="31">
        <f t="shared" si="9"/>
        <v>1.3</v>
      </c>
      <c r="T47" s="30">
        <v>18.5</v>
      </c>
      <c r="U47" s="30"/>
      <c r="V47" s="30"/>
      <c r="W47" s="33">
        <f t="shared" si="10"/>
        <v>10</v>
      </c>
      <c r="X47" s="30">
        <v>2.5</v>
      </c>
      <c r="Y47" s="30"/>
      <c r="Z47" s="30"/>
      <c r="AA47" s="34">
        <f t="shared" si="11"/>
        <v>2.5</v>
      </c>
      <c r="AB47" s="30"/>
      <c r="AC47" s="30"/>
      <c r="AD47" s="35">
        <f t="shared" si="12"/>
        <v>2.5</v>
      </c>
      <c r="AE47" s="35">
        <f t="shared" si="13"/>
        <v>12.5</v>
      </c>
      <c r="AF47" s="39">
        <f t="shared" si="14"/>
        <v>13.8</v>
      </c>
      <c r="AG47" s="43">
        <v>7.8</v>
      </c>
      <c r="AH47" s="44">
        <f t="shared" si="15"/>
        <v>21.6</v>
      </c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</row>
    <row r="48" spans="1:129" s="12" customFormat="1" ht="33.75">
      <c r="A48" s="24">
        <v>41</v>
      </c>
      <c r="B48" s="25">
        <v>198451</v>
      </c>
      <c r="C48" s="3" t="s">
        <v>60</v>
      </c>
      <c r="D48" s="3" t="s">
        <v>61</v>
      </c>
      <c r="E48" s="3" t="s">
        <v>62</v>
      </c>
      <c r="F48" s="3" t="s">
        <v>274</v>
      </c>
      <c r="G48" s="3" t="s">
        <v>307</v>
      </c>
      <c r="H48" s="30"/>
      <c r="I48" s="30">
        <v>2.5</v>
      </c>
      <c r="J48" s="31">
        <f t="shared" si="8"/>
        <v>2.5</v>
      </c>
      <c r="K48" s="30"/>
      <c r="L48" s="30"/>
      <c r="M48" s="30"/>
      <c r="N48" s="30">
        <v>0.5</v>
      </c>
      <c r="O48" s="30"/>
      <c r="P48" s="30"/>
      <c r="Q48" s="30"/>
      <c r="R48" s="30"/>
      <c r="S48" s="31">
        <f t="shared" si="9"/>
        <v>3</v>
      </c>
      <c r="T48" s="30">
        <v>11.25</v>
      </c>
      <c r="U48" s="30"/>
      <c r="V48" s="30"/>
      <c r="W48" s="33">
        <f t="shared" si="10"/>
        <v>10</v>
      </c>
      <c r="X48" s="30">
        <v>1.38</v>
      </c>
      <c r="Y48" s="30">
        <v>1.1</v>
      </c>
      <c r="Z48" s="30"/>
      <c r="AA48" s="34">
        <f t="shared" si="11"/>
        <v>2.48</v>
      </c>
      <c r="AB48" s="30"/>
      <c r="AC48" s="30"/>
      <c r="AD48" s="35">
        <f t="shared" si="12"/>
        <v>2.48</v>
      </c>
      <c r="AE48" s="35">
        <f t="shared" si="13"/>
        <v>12.48</v>
      </c>
      <c r="AF48" s="39">
        <f t="shared" si="14"/>
        <v>15.48</v>
      </c>
      <c r="AG48" s="43">
        <v>6.1</v>
      </c>
      <c r="AH48" s="44">
        <f t="shared" si="15"/>
        <v>21.58</v>
      </c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</row>
    <row r="49" spans="1:129" s="12" customFormat="1" ht="22.5">
      <c r="A49" s="24">
        <v>42</v>
      </c>
      <c r="B49" s="25">
        <v>188261</v>
      </c>
      <c r="C49" s="3" t="s">
        <v>57</v>
      </c>
      <c r="D49" s="3" t="s">
        <v>53</v>
      </c>
      <c r="E49" s="3" t="s">
        <v>58</v>
      </c>
      <c r="F49" s="3" t="s">
        <v>270</v>
      </c>
      <c r="G49" s="3" t="s">
        <v>304</v>
      </c>
      <c r="H49" s="30"/>
      <c r="I49" s="30">
        <v>2.5</v>
      </c>
      <c r="J49" s="31">
        <f t="shared" si="8"/>
        <v>2.5</v>
      </c>
      <c r="K49" s="30"/>
      <c r="L49" s="30"/>
      <c r="M49" s="30">
        <v>0.5</v>
      </c>
      <c r="N49" s="30"/>
      <c r="O49" s="30"/>
      <c r="P49" s="30">
        <v>1</v>
      </c>
      <c r="Q49" s="30"/>
      <c r="R49" s="30">
        <v>0.5</v>
      </c>
      <c r="S49" s="31">
        <f t="shared" si="9"/>
        <v>4.5</v>
      </c>
      <c r="T49" s="30">
        <v>8.75</v>
      </c>
      <c r="U49" s="30"/>
      <c r="V49" s="30"/>
      <c r="W49" s="33">
        <f t="shared" si="10"/>
        <v>8.75</v>
      </c>
      <c r="X49" s="30"/>
      <c r="Y49" s="30">
        <v>2</v>
      </c>
      <c r="Z49" s="30"/>
      <c r="AA49" s="34">
        <f t="shared" si="11"/>
        <v>2</v>
      </c>
      <c r="AB49" s="30"/>
      <c r="AC49" s="30"/>
      <c r="AD49" s="35">
        <f t="shared" si="12"/>
        <v>2</v>
      </c>
      <c r="AE49" s="35">
        <f t="shared" si="13"/>
        <v>10.75</v>
      </c>
      <c r="AF49" s="39">
        <f t="shared" si="14"/>
        <v>15.25</v>
      </c>
      <c r="AG49" s="43">
        <v>6.3</v>
      </c>
      <c r="AH49" s="44">
        <f t="shared" si="15"/>
        <v>21.55</v>
      </c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</row>
    <row r="50" spans="1:129" s="12" customFormat="1" ht="22.5">
      <c r="A50" s="24">
        <v>43</v>
      </c>
      <c r="B50" s="25">
        <v>178217</v>
      </c>
      <c r="C50" s="3" t="s">
        <v>216</v>
      </c>
      <c r="D50" s="3" t="s">
        <v>41</v>
      </c>
      <c r="E50" s="3" t="s">
        <v>42</v>
      </c>
      <c r="F50" s="3" t="s">
        <v>272</v>
      </c>
      <c r="G50" s="3" t="s">
        <v>348</v>
      </c>
      <c r="H50" s="30"/>
      <c r="I50" s="30"/>
      <c r="J50" s="31">
        <f t="shared" si="8"/>
        <v>0</v>
      </c>
      <c r="K50" s="30">
        <v>1.5</v>
      </c>
      <c r="L50" s="30"/>
      <c r="M50" s="30"/>
      <c r="N50" s="30"/>
      <c r="O50" s="30"/>
      <c r="P50" s="30">
        <v>1</v>
      </c>
      <c r="Q50" s="30"/>
      <c r="R50" s="30"/>
      <c r="S50" s="31">
        <f t="shared" si="9"/>
        <v>2.5</v>
      </c>
      <c r="T50" s="30">
        <v>13</v>
      </c>
      <c r="U50" s="30"/>
      <c r="V50" s="30"/>
      <c r="W50" s="33">
        <f t="shared" si="10"/>
        <v>10</v>
      </c>
      <c r="X50" s="30">
        <v>1</v>
      </c>
      <c r="Y50" s="30"/>
      <c r="Z50" s="30"/>
      <c r="AA50" s="34">
        <f t="shared" si="11"/>
        <v>1</v>
      </c>
      <c r="AB50" s="30"/>
      <c r="AC50" s="30"/>
      <c r="AD50" s="35">
        <f t="shared" si="12"/>
        <v>1</v>
      </c>
      <c r="AE50" s="35">
        <f t="shared" si="13"/>
        <v>11</v>
      </c>
      <c r="AF50" s="39">
        <f t="shared" si="14"/>
        <v>13.5</v>
      </c>
      <c r="AG50" s="43">
        <v>8</v>
      </c>
      <c r="AH50" s="44">
        <f t="shared" si="15"/>
        <v>21.5</v>
      </c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</row>
    <row r="51" spans="1:129" s="12" customFormat="1" ht="22.5">
      <c r="A51" s="24">
        <v>44</v>
      </c>
      <c r="B51" s="25">
        <v>185600</v>
      </c>
      <c r="C51" s="3" t="s">
        <v>248</v>
      </c>
      <c r="D51" s="3" t="s">
        <v>58</v>
      </c>
      <c r="E51" s="3" t="s">
        <v>42</v>
      </c>
      <c r="F51" s="3" t="s">
        <v>272</v>
      </c>
      <c r="G51" s="3" t="s">
        <v>343</v>
      </c>
      <c r="H51" s="30"/>
      <c r="I51" s="30">
        <v>2.5</v>
      </c>
      <c r="J51" s="31">
        <f t="shared" si="8"/>
        <v>2.5</v>
      </c>
      <c r="K51" s="30"/>
      <c r="L51" s="30"/>
      <c r="M51" s="30">
        <v>0.5</v>
      </c>
      <c r="N51" s="30"/>
      <c r="O51" s="30"/>
      <c r="P51" s="30">
        <v>1</v>
      </c>
      <c r="Q51" s="30"/>
      <c r="R51" s="30"/>
      <c r="S51" s="31">
        <f t="shared" si="9"/>
        <v>4</v>
      </c>
      <c r="T51" s="30">
        <v>10</v>
      </c>
      <c r="U51" s="30"/>
      <c r="V51" s="30"/>
      <c r="W51" s="33">
        <f t="shared" si="10"/>
        <v>10</v>
      </c>
      <c r="X51" s="30"/>
      <c r="Y51" s="30"/>
      <c r="Z51" s="30"/>
      <c r="AA51" s="34">
        <f t="shared" si="11"/>
        <v>0</v>
      </c>
      <c r="AB51" s="30"/>
      <c r="AC51" s="30"/>
      <c r="AD51" s="35">
        <f t="shared" si="12"/>
        <v>0</v>
      </c>
      <c r="AE51" s="35">
        <f t="shared" si="13"/>
        <v>10</v>
      </c>
      <c r="AF51" s="39">
        <f t="shared" si="14"/>
        <v>14</v>
      </c>
      <c r="AG51" s="43">
        <v>7.5</v>
      </c>
      <c r="AH51" s="44">
        <f t="shared" si="15"/>
        <v>21.5</v>
      </c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</row>
    <row r="52" spans="1:129" s="12" customFormat="1" ht="22.5">
      <c r="A52" s="24">
        <v>45</v>
      </c>
      <c r="B52" s="25">
        <v>148481</v>
      </c>
      <c r="C52" s="3" t="s">
        <v>99</v>
      </c>
      <c r="D52" s="3" t="s">
        <v>72</v>
      </c>
      <c r="E52" s="3" t="s">
        <v>68</v>
      </c>
      <c r="F52" s="3" t="s">
        <v>278</v>
      </c>
      <c r="G52" s="3" t="s">
        <v>310</v>
      </c>
      <c r="H52" s="30"/>
      <c r="I52" s="30"/>
      <c r="J52" s="31">
        <f t="shared" si="8"/>
        <v>0</v>
      </c>
      <c r="K52" s="30"/>
      <c r="L52" s="30"/>
      <c r="M52" s="30">
        <v>0.5</v>
      </c>
      <c r="N52" s="30">
        <v>0.5</v>
      </c>
      <c r="O52" s="30"/>
      <c r="P52" s="30"/>
      <c r="Q52" s="30"/>
      <c r="R52" s="30"/>
      <c r="S52" s="31">
        <f t="shared" si="9"/>
        <v>1</v>
      </c>
      <c r="T52" s="30">
        <v>21</v>
      </c>
      <c r="U52" s="30"/>
      <c r="V52" s="30"/>
      <c r="W52" s="33">
        <f t="shared" si="10"/>
        <v>10</v>
      </c>
      <c r="X52" s="30">
        <v>2.5</v>
      </c>
      <c r="Y52" s="30">
        <v>0.3</v>
      </c>
      <c r="Z52" s="30"/>
      <c r="AA52" s="34">
        <f t="shared" si="11"/>
        <v>2.5</v>
      </c>
      <c r="AB52" s="30"/>
      <c r="AC52" s="30"/>
      <c r="AD52" s="35">
        <f t="shared" si="12"/>
        <v>2.5</v>
      </c>
      <c r="AE52" s="35">
        <f t="shared" si="13"/>
        <v>12.5</v>
      </c>
      <c r="AF52" s="39">
        <f t="shared" si="14"/>
        <v>13.5</v>
      </c>
      <c r="AG52" s="43">
        <v>7.9</v>
      </c>
      <c r="AH52" s="44">
        <f t="shared" si="15"/>
        <v>21.4</v>
      </c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</row>
    <row r="53" spans="1:129" s="12" customFormat="1" ht="22.5" customHeight="1">
      <c r="A53" s="24">
        <v>46</v>
      </c>
      <c r="B53" s="25">
        <v>162327</v>
      </c>
      <c r="C53" s="3" t="s">
        <v>177</v>
      </c>
      <c r="D53" s="3" t="s">
        <v>52</v>
      </c>
      <c r="E53" s="3" t="s">
        <v>53</v>
      </c>
      <c r="F53" s="3" t="s">
        <v>271</v>
      </c>
      <c r="G53" s="3" t="s">
        <v>343</v>
      </c>
      <c r="H53" s="30"/>
      <c r="I53" s="30">
        <v>2.5</v>
      </c>
      <c r="J53" s="31">
        <f t="shared" si="8"/>
        <v>2.5</v>
      </c>
      <c r="K53" s="30"/>
      <c r="L53" s="30"/>
      <c r="M53" s="30"/>
      <c r="N53" s="30">
        <v>0.5</v>
      </c>
      <c r="O53" s="30"/>
      <c r="P53" s="30">
        <v>1</v>
      </c>
      <c r="Q53" s="30"/>
      <c r="R53" s="30">
        <v>0.5</v>
      </c>
      <c r="S53" s="31">
        <f t="shared" si="9"/>
        <v>4.5</v>
      </c>
      <c r="T53" s="30">
        <v>19.5</v>
      </c>
      <c r="U53" s="30"/>
      <c r="V53" s="30"/>
      <c r="W53" s="33">
        <f t="shared" si="10"/>
        <v>10</v>
      </c>
      <c r="X53" s="30"/>
      <c r="Y53" s="30">
        <v>0.7</v>
      </c>
      <c r="Z53" s="30"/>
      <c r="AA53" s="34">
        <f t="shared" si="11"/>
        <v>0.7</v>
      </c>
      <c r="AB53" s="30"/>
      <c r="AC53" s="30"/>
      <c r="AD53" s="35">
        <f t="shared" si="12"/>
        <v>0.7</v>
      </c>
      <c r="AE53" s="35">
        <f t="shared" si="13"/>
        <v>10.7</v>
      </c>
      <c r="AF53" s="39">
        <f t="shared" si="14"/>
        <v>15.2</v>
      </c>
      <c r="AG53" s="43">
        <v>6.2</v>
      </c>
      <c r="AH53" s="44">
        <f t="shared" si="15"/>
        <v>21.4</v>
      </c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</row>
    <row r="54" spans="1:129" s="12" customFormat="1" ht="45.75" customHeight="1">
      <c r="A54" s="24">
        <v>47</v>
      </c>
      <c r="B54" s="25">
        <v>187803</v>
      </c>
      <c r="C54" s="3" t="s">
        <v>247</v>
      </c>
      <c r="D54" s="3" t="s">
        <v>49</v>
      </c>
      <c r="E54" s="3" t="s">
        <v>46</v>
      </c>
      <c r="F54" s="3" t="s">
        <v>272</v>
      </c>
      <c r="G54" s="3" t="s">
        <v>361</v>
      </c>
      <c r="H54" s="30">
        <v>4</v>
      </c>
      <c r="I54" s="30">
        <v>2.5</v>
      </c>
      <c r="J54" s="31">
        <f t="shared" si="8"/>
        <v>5</v>
      </c>
      <c r="K54" s="30"/>
      <c r="L54" s="30"/>
      <c r="M54" s="30"/>
      <c r="N54" s="30"/>
      <c r="O54" s="30"/>
      <c r="P54" s="30">
        <v>1</v>
      </c>
      <c r="Q54" s="30"/>
      <c r="R54" s="30"/>
      <c r="S54" s="31">
        <f t="shared" si="9"/>
        <v>6</v>
      </c>
      <c r="T54" s="30">
        <v>4.5</v>
      </c>
      <c r="U54" s="30">
        <v>1</v>
      </c>
      <c r="V54" s="30"/>
      <c r="W54" s="33">
        <f t="shared" si="10"/>
        <v>5.5</v>
      </c>
      <c r="X54" s="30">
        <v>1.88</v>
      </c>
      <c r="Y54" s="30"/>
      <c r="Z54" s="30"/>
      <c r="AA54" s="34">
        <f t="shared" si="11"/>
        <v>1.88</v>
      </c>
      <c r="AB54" s="30"/>
      <c r="AC54" s="30"/>
      <c r="AD54" s="35">
        <f t="shared" si="12"/>
        <v>1.88</v>
      </c>
      <c r="AE54" s="35">
        <f t="shared" si="13"/>
        <v>7.38</v>
      </c>
      <c r="AF54" s="39">
        <f t="shared" si="14"/>
        <v>13.379999999999999</v>
      </c>
      <c r="AG54" s="43">
        <v>8</v>
      </c>
      <c r="AH54" s="44">
        <f t="shared" si="15"/>
        <v>21.38</v>
      </c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</row>
    <row r="55" spans="1:129" s="12" customFormat="1" ht="33.75">
      <c r="A55" s="24">
        <v>48</v>
      </c>
      <c r="B55" s="25">
        <v>143110</v>
      </c>
      <c r="C55" s="3" t="s">
        <v>136</v>
      </c>
      <c r="D55" s="3" t="s">
        <v>66</v>
      </c>
      <c r="E55" s="3" t="s">
        <v>42</v>
      </c>
      <c r="F55" s="3" t="s">
        <v>278</v>
      </c>
      <c r="G55" s="3" t="s">
        <v>5</v>
      </c>
      <c r="H55" s="30"/>
      <c r="I55" s="30"/>
      <c r="J55" s="31">
        <f t="shared" si="8"/>
        <v>0</v>
      </c>
      <c r="K55" s="30"/>
      <c r="L55" s="30"/>
      <c r="M55" s="30">
        <v>0.5</v>
      </c>
      <c r="N55" s="30">
        <v>0.5</v>
      </c>
      <c r="O55" s="30"/>
      <c r="P55" s="30"/>
      <c r="Q55" s="30"/>
      <c r="R55" s="30"/>
      <c r="S55" s="31">
        <f t="shared" si="9"/>
        <v>1</v>
      </c>
      <c r="T55" s="30">
        <v>23.5</v>
      </c>
      <c r="U55" s="30"/>
      <c r="V55" s="30"/>
      <c r="W55" s="33">
        <f t="shared" si="10"/>
        <v>10</v>
      </c>
      <c r="X55" s="30">
        <v>2.5</v>
      </c>
      <c r="Y55" s="30"/>
      <c r="Z55" s="30"/>
      <c r="AA55" s="34">
        <f t="shared" si="11"/>
        <v>2.5</v>
      </c>
      <c r="AB55" s="30"/>
      <c r="AC55" s="30"/>
      <c r="AD55" s="35">
        <f t="shared" si="12"/>
        <v>2.5</v>
      </c>
      <c r="AE55" s="35">
        <f t="shared" si="13"/>
        <v>12.5</v>
      </c>
      <c r="AF55" s="39">
        <f t="shared" si="14"/>
        <v>13.5</v>
      </c>
      <c r="AG55" s="43">
        <v>7.8</v>
      </c>
      <c r="AH55" s="44">
        <f t="shared" si="15"/>
        <v>21.3</v>
      </c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</row>
    <row r="56" spans="1:129" s="12" customFormat="1" ht="33.75">
      <c r="A56" s="24">
        <v>49</v>
      </c>
      <c r="B56" s="25">
        <v>159009</v>
      </c>
      <c r="C56" s="3" t="s">
        <v>246</v>
      </c>
      <c r="D56" s="3" t="s">
        <v>58</v>
      </c>
      <c r="E56" s="3" t="s">
        <v>68</v>
      </c>
      <c r="F56" s="3" t="s">
        <v>277</v>
      </c>
      <c r="G56" s="3" t="s">
        <v>360</v>
      </c>
      <c r="H56" s="30"/>
      <c r="I56" s="30">
        <v>2.5</v>
      </c>
      <c r="J56" s="31">
        <f t="shared" si="8"/>
        <v>2.5</v>
      </c>
      <c r="K56" s="30"/>
      <c r="L56" s="30"/>
      <c r="M56" s="30">
        <v>0.5</v>
      </c>
      <c r="N56" s="30">
        <v>0.5</v>
      </c>
      <c r="O56" s="30"/>
      <c r="P56" s="30"/>
      <c r="Q56" s="30"/>
      <c r="R56" s="30"/>
      <c r="S56" s="31">
        <f t="shared" si="9"/>
        <v>3.5</v>
      </c>
      <c r="T56" s="30">
        <v>21</v>
      </c>
      <c r="U56" s="30"/>
      <c r="V56" s="30"/>
      <c r="W56" s="33">
        <f t="shared" si="10"/>
        <v>10</v>
      </c>
      <c r="X56" s="30"/>
      <c r="Y56" s="30"/>
      <c r="Z56" s="30"/>
      <c r="AA56" s="34">
        <f t="shared" si="11"/>
        <v>0</v>
      </c>
      <c r="AB56" s="30"/>
      <c r="AC56" s="30"/>
      <c r="AD56" s="35">
        <f t="shared" si="12"/>
        <v>0</v>
      </c>
      <c r="AE56" s="35">
        <f t="shared" si="13"/>
        <v>10</v>
      </c>
      <c r="AF56" s="39">
        <f t="shared" si="14"/>
        <v>13.5</v>
      </c>
      <c r="AG56" s="43">
        <v>7.8</v>
      </c>
      <c r="AH56" s="44">
        <f t="shared" si="15"/>
        <v>21.3</v>
      </c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</row>
    <row r="57" spans="1:129" s="12" customFormat="1" ht="22.5">
      <c r="A57" s="24">
        <v>50</v>
      </c>
      <c r="B57" s="25">
        <v>188060</v>
      </c>
      <c r="C57" s="3" t="s">
        <v>183</v>
      </c>
      <c r="D57" s="3" t="s">
        <v>184</v>
      </c>
      <c r="E57" s="3" t="s">
        <v>46</v>
      </c>
      <c r="F57" s="3" t="s">
        <v>272</v>
      </c>
      <c r="G57" s="3" t="s">
        <v>346</v>
      </c>
      <c r="H57" s="30"/>
      <c r="I57" s="30">
        <v>2.5</v>
      </c>
      <c r="J57" s="31">
        <f t="shared" si="8"/>
        <v>2.5</v>
      </c>
      <c r="K57" s="30"/>
      <c r="L57" s="30"/>
      <c r="M57" s="30"/>
      <c r="N57" s="30"/>
      <c r="O57" s="30">
        <v>0.8</v>
      </c>
      <c r="P57" s="30"/>
      <c r="Q57" s="30"/>
      <c r="R57" s="30"/>
      <c r="S57" s="31">
        <f t="shared" si="9"/>
        <v>3.3</v>
      </c>
      <c r="T57" s="30">
        <v>9.25</v>
      </c>
      <c r="U57" s="30"/>
      <c r="V57" s="30"/>
      <c r="W57" s="33">
        <f t="shared" si="10"/>
        <v>9.25</v>
      </c>
      <c r="X57" s="30">
        <v>0.88</v>
      </c>
      <c r="Y57" s="30"/>
      <c r="Z57" s="30"/>
      <c r="AA57" s="34">
        <f t="shared" si="11"/>
        <v>0.88</v>
      </c>
      <c r="AB57" s="30"/>
      <c r="AC57" s="30"/>
      <c r="AD57" s="35">
        <f t="shared" si="12"/>
        <v>0.88</v>
      </c>
      <c r="AE57" s="35">
        <f t="shared" si="13"/>
        <v>10.13</v>
      </c>
      <c r="AF57" s="39">
        <f t="shared" si="14"/>
        <v>13.43</v>
      </c>
      <c r="AG57" s="43">
        <v>7.8</v>
      </c>
      <c r="AH57" s="44">
        <f t="shared" si="15"/>
        <v>21.23</v>
      </c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</row>
    <row r="58" spans="1:129" s="12" customFormat="1" ht="22.5">
      <c r="A58" s="24">
        <v>51</v>
      </c>
      <c r="B58" s="25">
        <v>188234</v>
      </c>
      <c r="C58" s="3" t="s">
        <v>251</v>
      </c>
      <c r="D58" s="3" t="s">
        <v>41</v>
      </c>
      <c r="E58" s="3" t="s">
        <v>252</v>
      </c>
      <c r="F58" s="3" t="s">
        <v>272</v>
      </c>
      <c r="G58" s="3" t="s">
        <v>300</v>
      </c>
      <c r="H58" s="30"/>
      <c r="I58" s="30"/>
      <c r="J58" s="31">
        <f t="shared" si="8"/>
        <v>0</v>
      </c>
      <c r="K58" s="30"/>
      <c r="L58" s="30"/>
      <c r="M58" s="30">
        <v>0.5</v>
      </c>
      <c r="N58" s="30"/>
      <c r="O58" s="30">
        <v>0.8</v>
      </c>
      <c r="P58" s="30"/>
      <c r="Q58" s="30"/>
      <c r="R58" s="30"/>
      <c r="S58" s="31">
        <f t="shared" si="9"/>
        <v>1.3</v>
      </c>
      <c r="T58" s="30">
        <v>10.5</v>
      </c>
      <c r="U58" s="30">
        <v>1</v>
      </c>
      <c r="V58" s="30"/>
      <c r="W58" s="33">
        <f t="shared" si="10"/>
        <v>10</v>
      </c>
      <c r="X58" s="30"/>
      <c r="Y58" s="30">
        <v>2</v>
      </c>
      <c r="Z58" s="30"/>
      <c r="AA58" s="34">
        <f t="shared" si="11"/>
        <v>2</v>
      </c>
      <c r="AB58" s="30"/>
      <c r="AC58" s="30"/>
      <c r="AD58" s="35">
        <f t="shared" si="12"/>
        <v>2</v>
      </c>
      <c r="AE58" s="35">
        <f t="shared" si="13"/>
        <v>12</v>
      </c>
      <c r="AF58" s="39">
        <f t="shared" si="14"/>
        <v>13.3</v>
      </c>
      <c r="AG58" s="43">
        <v>7.9</v>
      </c>
      <c r="AH58" s="44">
        <f t="shared" si="15"/>
        <v>21.200000000000003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</row>
    <row r="59" spans="1:129" s="12" customFormat="1" ht="22.5">
      <c r="A59" s="24">
        <v>52</v>
      </c>
      <c r="B59" s="25">
        <v>182284</v>
      </c>
      <c r="C59" s="3" t="s">
        <v>77</v>
      </c>
      <c r="D59" s="3" t="s">
        <v>78</v>
      </c>
      <c r="E59" s="3" t="s">
        <v>53</v>
      </c>
      <c r="F59" s="3" t="s">
        <v>269</v>
      </c>
      <c r="G59" s="3" t="s">
        <v>313</v>
      </c>
      <c r="H59" s="30"/>
      <c r="I59" s="30"/>
      <c r="J59" s="31">
        <f t="shared" si="8"/>
        <v>0</v>
      </c>
      <c r="K59" s="30"/>
      <c r="L59" s="30"/>
      <c r="M59" s="30"/>
      <c r="N59" s="30">
        <v>0.5</v>
      </c>
      <c r="O59" s="30"/>
      <c r="P59" s="30">
        <v>1</v>
      </c>
      <c r="Q59" s="30"/>
      <c r="R59" s="30"/>
      <c r="S59" s="31">
        <f t="shared" si="9"/>
        <v>1.5</v>
      </c>
      <c r="T59" s="30">
        <v>17.25</v>
      </c>
      <c r="U59" s="30"/>
      <c r="V59" s="30"/>
      <c r="W59" s="33">
        <f t="shared" si="10"/>
        <v>10</v>
      </c>
      <c r="X59" s="30">
        <v>2.38</v>
      </c>
      <c r="Y59" s="30">
        <v>0.9</v>
      </c>
      <c r="Z59" s="30"/>
      <c r="AA59" s="34">
        <f t="shared" si="11"/>
        <v>2.5</v>
      </c>
      <c r="AB59" s="30"/>
      <c r="AC59" s="30"/>
      <c r="AD59" s="35">
        <f t="shared" si="12"/>
        <v>2.5</v>
      </c>
      <c r="AE59" s="35">
        <f t="shared" si="13"/>
        <v>12.5</v>
      </c>
      <c r="AF59" s="39">
        <f t="shared" si="14"/>
        <v>14</v>
      </c>
      <c r="AG59" s="43">
        <v>7.2</v>
      </c>
      <c r="AH59" s="44">
        <f t="shared" si="15"/>
        <v>21.2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</row>
    <row r="60" spans="1:129" s="12" customFormat="1" ht="22.5">
      <c r="A60" s="24">
        <v>53</v>
      </c>
      <c r="B60" s="25">
        <v>152949</v>
      </c>
      <c r="C60" s="3" t="s">
        <v>206</v>
      </c>
      <c r="D60" s="3" t="s">
        <v>207</v>
      </c>
      <c r="E60" s="3" t="s">
        <v>49</v>
      </c>
      <c r="F60" s="3" t="s">
        <v>271</v>
      </c>
      <c r="G60" s="3" t="s">
        <v>326</v>
      </c>
      <c r="H60" s="30"/>
      <c r="I60" s="30"/>
      <c r="J60" s="31">
        <f t="shared" si="8"/>
        <v>0</v>
      </c>
      <c r="K60" s="30"/>
      <c r="L60" s="30"/>
      <c r="M60" s="30">
        <v>0.5</v>
      </c>
      <c r="N60" s="30">
        <v>0.5</v>
      </c>
      <c r="O60" s="30"/>
      <c r="P60" s="30"/>
      <c r="Q60" s="30"/>
      <c r="R60" s="30"/>
      <c r="S60" s="31">
        <f t="shared" si="9"/>
        <v>1</v>
      </c>
      <c r="T60" s="30">
        <v>22.75</v>
      </c>
      <c r="U60" s="30"/>
      <c r="V60" s="30"/>
      <c r="W60" s="33">
        <f t="shared" si="10"/>
        <v>10</v>
      </c>
      <c r="X60" s="30">
        <v>0.88</v>
      </c>
      <c r="Y60" s="30">
        <v>1.4</v>
      </c>
      <c r="Z60" s="30"/>
      <c r="AA60" s="34">
        <f t="shared" si="11"/>
        <v>2.28</v>
      </c>
      <c r="AB60" s="30"/>
      <c r="AC60" s="30"/>
      <c r="AD60" s="35">
        <f t="shared" si="12"/>
        <v>2.28</v>
      </c>
      <c r="AE60" s="35">
        <f t="shared" si="13"/>
        <v>12.28</v>
      </c>
      <c r="AF60" s="39">
        <f t="shared" si="14"/>
        <v>13.28</v>
      </c>
      <c r="AG60" s="43">
        <v>7.9</v>
      </c>
      <c r="AH60" s="44">
        <f t="shared" si="15"/>
        <v>21.18</v>
      </c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</row>
    <row r="61" spans="1:129" s="12" customFormat="1" ht="22.5">
      <c r="A61" s="24">
        <v>54</v>
      </c>
      <c r="B61" s="25">
        <v>144868</v>
      </c>
      <c r="C61" s="3" t="s">
        <v>163</v>
      </c>
      <c r="D61" s="3" t="s">
        <v>133</v>
      </c>
      <c r="E61" s="3" t="s">
        <v>96</v>
      </c>
      <c r="F61" s="3" t="s">
        <v>271</v>
      </c>
      <c r="G61" s="3" t="s">
        <v>339</v>
      </c>
      <c r="H61" s="30"/>
      <c r="I61" s="30"/>
      <c r="J61" s="31">
        <f t="shared" si="8"/>
        <v>0</v>
      </c>
      <c r="K61" s="30"/>
      <c r="L61" s="30"/>
      <c r="M61" s="30"/>
      <c r="N61" s="30">
        <v>0.5</v>
      </c>
      <c r="O61" s="30"/>
      <c r="P61" s="30"/>
      <c r="Q61" s="30"/>
      <c r="R61" s="30"/>
      <c r="S61" s="31">
        <f t="shared" si="9"/>
        <v>0.5</v>
      </c>
      <c r="T61" s="30">
        <v>24.5</v>
      </c>
      <c r="U61" s="30"/>
      <c r="V61" s="30"/>
      <c r="W61" s="33">
        <f t="shared" si="10"/>
        <v>10</v>
      </c>
      <c r="X61" s="30">
        <v>2.5</v>
      </c>
      <c r="Y61" s="30"/>
      <c r="Z61" s="30"/>
      <c r="AA61" s="34">
        <f t="shared" si="11"/>
        <v>2.5</v>
      </c>
      <c r="AB61" s="30"/>
      <c r="AC61" s="30"/>
      <c r="AD61" s="35">
        <f t="shared" si="12"/>
        <v>2.5</v>
      </c>
      <c r="AE61" s="35">
        <f t="shared" si="13"/>
        <v>12.5</v>
      </c>
      <c r="AF61" s="39">
        <f t="shared" si="14"/>
        <v>13</v>
      </c>
      <c r="AG61" s="43">
        <v>8</v>
      </c>
      <c r="AH61" s="44">
        <f t="shared" si="15"/>
        <v>21</v>
      </c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</row>
    <row r="62" spans="1:129" s="12" customFormat="1" ht="19.5" customHeight="1">
      <c r="A62" s="24">
        <v>55</v>
      </c>
      <c r="B62" s="25">
        <v>202684</v>
      </c>
      <c r="C62" s="3" t="s">
        <v>210</v>
      </c>
      <c r="D62" s="3" t="s">
        <v>52</v>
      </c>
      <c r="E62" s="3" t="s">
        <v>68</v>
      </c>
      <c r="F62" s="3" t="s">
        <v>276</v>
      </c>
      <c r="G62" s="3" t="s">
        <v>326</v>
      </c>
      <c r="H62" s="30"/>
      <c r="I62" s="30"/>
      <c r="J62" s="31">
        <f t="shared" si="8"/>
        <v>0</v>
      </c>
      <c r="K62" s="30"/>
      <c r="L62" s="30"/>
      <c r="M62" s="30"/>
      <c r="N62" s="30">
        <v>0.5</v>
      </c>
      <c r="O62" s="30"/>
      <c r="P62" s="30">
        <v>1</v>
      </c>
      <c r="Q62" s="30"/>
      <c r="R62" s="30"/>
      <c r="S62" s="31">
        <f t="shared" si="9"/>
        <v>1.5</v>
      </c>
      <c r="T62" s="30">
        <v>11</v>
      </c>
      <c r="U62" s="30"/>
      <c r="V62" s="30"/>
      <c r="W62" s="33">
        <f t="shared" si="10"/>
        <v>10</v>
      </c>
      <c r="X62" s="30">
        <v>2.5</v>
      </c>
      <c r="Y62" s="30"/>
      <c r="Z62" s="30"/>
      <c r="AA62" s="34">
        <f t="shared" si="11"/>
        <v>2.5</v>
      </c>
      <c r="AB62" s="30"/>
      <c r="AC62" s="30"/>
      <c r="AD62" s="35">
        <f t="shared" si="12"/>
        <v>2.5</v>
      </c>
      <c r="AE62" s="35">
        <f t="shared" si="13"/>
        <v>12.5</v>
      </c>
      <c r="AF62" s="39">
        <f t="shared" si="14"/>
        <v>14</v>
      </c>
      <c r="AG62" s="43">
        <v>7</v>
      </c>
      <c r="AH62" s="44">
        <f t="shared" si="15"/>
        <v>21</v>
      </c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</row>
    <row r="63" spans="1:129" s="12" customFormat="1" ht="33.75">
      <c r="A63" s="24">
        <v>56</v>
      </c>
      <c r="B63" s="25">
        <v>165991</v>
      </c>
      <c r="C63" s="3" t="s">
        <v>166</v>
      </c>
      <c r="D63" s="3" t="s">
        <v>127</v>
      </c>
      <c r="E63" s="3" t="s">
        <v>81</v>
      </c>
      <c r="F63" s="3" t="s">
        <v>278</v>
      </c>
      <c r="G63" s="3" t="s">
        <v>341</v>
      </c>
      <c r="H63" s="30"/>
      <c r="I63" s="30"/>
      <c r="J63" s="31">
        <f t="shared" si="8"/>
        <v>0</v>
      </c>
      <c r="K63" s="30"/>
      <c r="L63" s="30"/>
      <c r="M63" s="30"/>
      <c r="N63" s="30">
        <v>0.5</v>
      </c>
      <c r="O63" s="30"/>
      <c r="P63" s="30"/>
      <c r="Q63" s="30"/>
      <c r="R63" s="30"/>
      <c r="S63" s="31">
        <f t="shared" si="9"/>
        <v>0.5</v>
      </c>
      <c r="T63" s="30">
        <v>20.5</v>
      </c>
      <c r="U63" s="30"/>
      <c r="V63" s="30"/>
      <c r="W63" s="33">
        <f t="shared" si="10"/>
        <v>10</v>
      </c>
      <c r="X63" s="30">
        <v>2.5</v>
      </c>
      <c r="Y63" s="30"/>
      <c r="Z63" s="30"/>
      <c r="AA63" s="34">
        <f t="shared" si="11"/>
        <v>2.5</v>
      </c>
      <c r="AB63" s="30"/>
      <c r="AC63" s="30"/>
      <c r="AD63" s="35">
        <f t="shared" si="12"/>
        <v>2.5</v>
      </c>
      <c r="AE63" s="35">
        <f t="shared" si="13"/>
        <v>12.5</v>
      </c>
      <c r="AF63" s="39">
        <f t="shared" si="14"/>
        <v>13</v>
      </c>
      <c r="AG63" s="43">
        <v>7.9</v>
      </c>
      <c r="AH63" s="44">
        <f t="shared" si="15"/>
        <v>20.9</v>
      </c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</row>
    <row r="64" spans="1:129" s="12" customFormat="1" ht="22.5">
      <c r="A64" s="24">
        <v>57</v>
      </c>
      <c r="B64" s="25">
        <v>566970</v>
      </c>
      <c r="C64" s="3" t="s">
        <v>212</v>
      </c>
      <c r="D64" s="3" t="s">
        <v>46</v>
      </c>
      <c r="E64" s="3" t="s">
        <v>58</v>
      </c>
      <c r="F64" s="3" t="s">
        <v>294</v>
      </c>
      <c r="G64" s="3" t="s">
        <v>8</v>
      </c>
      <c r="H64" s="30"/>
      <c r="I64" s="30"/>
      <c r="J64" s="31">
        <f t="shared" si="8"/>
        <v>0</v>
      </c>
      <c r="K64" s="30"/>
      <c r="L64" s="30"/>
      <c r="M64" s="30">
        <v>0.5</v>
      </c>
      <c r="N64" s="30">
        <v>0.5</v>
      </c>
      <c r="O64" s="30"/>
      <c r="P64" s="30"/>
      <c r="Q64" s="30"/>
      <c r="R64" s="30"/>
      <c r="S64" s="31">
        <f t="shared" si="9"/>
        <v>1</v>
      </c>
      <c r="T64" s="30">
        <v>15.5</v>
      </c>
      <c r="U64" s="30"/>
      <c r="V64" s="30"/>
      <c r="W64" s="33">
        <f t="shared" si="10"/>
        <v>10</v>
      </c>
      <c r="X64" s="30">
        <v>2.5</v>
      </c>
      <c r="Y64" s="30"/>
      <c r="Z64" s="30"/>
      <c r="AA64" s="34">
        <f t="shared" si="11"/>
        <v>2.5</v>
      </c>
      <c r="AB64" s="30"/>
      <c r="AC64" s="30"/>
      <c r="AD64" s="35">
        <f t="shared" si="12"/>
        <v>2.5</v>
      </c>
      <c r="AE64" s="35">
        <f t="shared" si="13"/>
        <v>12.5</v>
      </c>
      <c r="AF64" s="39">
        <f t="shared" si="14"/>
        <v>13.5</v>
      </c>
      <c r="AG64" s="43">
        <v>7.4</v>
      </c>
      <c r="AH64" s="44">
        <f t="shared" si="15"/>
        <v>20.9</v>
      </c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</row>
    <row r="65" spans="1:129" s="12" customFormat="1" ht="22.5">
      <c r="A65" s="24">
        <v>58</v>
      </c>
      <c r="B65" s="25">
        <v>186279</v>
      </c>
      <c r="C65" s="3" t="s">
        <v>225</v>
      </c>
      <c r="D65" s="3" t="s">
        <v>226</v>
      </c>
      <c r="E65" s="3" t="s">
        <v>42</v>
      </c>
      <c r="F65" s="3" t="s">
        <v>269</v>
      </c>
      <c r="G65" s="3" t="s">
        <v>301</v>
      </c>
      <c r="H65" s="30">
        <v>4</v>
      </c>
      <c r="I65" s="30">
        <v>2.5</v>
      </c>
      <c r="J65" s="31">
        <f t="shared" si="8"/>
        <v>5</v>
      </c>
      <c r="K65" s="30"/>
      <c r="L65" s="30"/>
      <c r="M65" s="30"/>
      <c r="N65" s="30">
        <v>0.5</v>
      </c>
      <c r="O65" s="30"/>
      <c r="P65" s="30">
        <v>1</v>
      </c>
      <c r="Q65" s="30"/>
      <c r="R65" s="30"/>
      <c r="S65" s="31">
        <f t="shared" si="9"/>
        <v>6.5</v>
      </c>
      <c r="T65" s="30">
        <v>6.5</v>
      </c>
      <c r="U65" s="30"/>
      <c r="V65" s="30"/>
      <c r="W65" s="33">
        <f t="shared" si="10"/>
        <v>6.5</v>
      </c>
      <c r="X65" s="30">
        <v>0.88</v>
      </c>
      <c r="Y65" s="30"/>
      <c r="Z65" s="30"/>
      <c r="AA65" s="34">
        <f t="shared" si="11"/>
        <v>0.88</v>
      </c>
      <c r="AB65" s="30"/>
      <c r="AC65" s="30"/>
      <c r="AD65" s="35">
        <f t="shared" si="12"/>
        <v>0.88</v>
      </c>
      <c r="AE65" s="35">
        <f t="shared" si="13"/>
        <v>7.38</v>
      </c>
      <c r="AF65" s="39">
        <f t="shared" si="14"/>
        <v>13.879999999999999</v>
      </c>
      <c r="AG65" s="43">
        <v>7</v>
      </c>
      <c r="AH65" s="44">
        <f t="shared" si="15"/>
        <v>20.88</v>
      </c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</row>
    <row r="66" spans="1:129" s="12" customFormat="1" ht="33.75">
      <c r="A66" s="24">
        <v>59</v>
      </c>
      <c r="B66" s="25">
        <v>145083</v>
      </c>
      <c r="C66" s="3" t="s">
        <v>185</v>
      </c>
      <c r="D66" s="3" t="s">
        <v>186</v>
      </c>
      <c r="E66" s="3" t="s">
        <v>78</v>
      </c>
      <c r="F66" s="3" t="s">
        <v>269</v>
      </c>
      <c r="G66" s="3" t="s">
        <v>347</v>
      </c>
      <c r="H66" s="30"/>
      <c r="I66" s="30"/>
      <c r="J66" s="31">
        <f>IF(SUM(H66:I66)=6.5,5,SUM(H66:I66))</f>
        <v>0</v>
      </c>
      <c r="K66" s="30"/>
      <c r="L66" s="30"/>
      <c r="M66" s="30"/>
      <c r="N66" s="30">
        <v>0.5</v>
      </c>
      <c r="O66" s="30"/>
      <c r="P66" s="30"/>
      <c r="Q66" s="30"/>
      <c r="R66" s="30"/>
      <c r="S66" s="31">
        <f>SUM(J66:R66)</f>
        <v>0.5</v>
      </c>
      <c r="T66" s="30">
        <v>24</v>
      </c>
      <c r="U66" s="30"/>
      <c r="V66" s="30"/>
      <c r="W66" s="33">
        <f>IF(SUM(T66:V66)&gt;10,10,SUM(T66:V66))</f>
        <v>10</v>
      </c>
      <c r="X66" s="30">
        <v>0.88</v>
      </c>
      <c r="Y66" s="30">
        <v>2</v>
      </c>
      <c r="Z66" s="30"/>
      <c r="AA66" s="34">
        <f>IF(SUM(X66:Z66)&gt;2.5,2.5,SUM(X66:Z66))</f>
        <v>2.5</v>
      </c>
      <c r="AB66" s="30"/>
      <c r="AC66" s="30"/>
      <c r="AD66" s="35">
        <f>AA66+AB66</f>
        <v>2.5</v>
      </c>
      <c r="AE66" s="35">
        <f>W66+AD66</f>
        <v>12.5</v>
      </c>
      <c r="AF66" s="39">
        <f>S66+AE66</f>
        <v>13</v>
      </c>
      <c r="AG66" s="43">
        <v>7.8</v>
      </c>
      <c r="AH66" s="44">
        <f>AF66+AG66</f>
        <v>20.8</v>
      </c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</row>
    <row r="67" spans="1:129" s="12" customFormat="1" ht="33.75">
      <c r="A67" s="24">
        <v>60</v>
      </c>
      <c r="B67" s="25">
        <v>150423</v>
      </c>
      <c r="C67" s="3" t="s">
        <v>144</v>
      </c>
      <c r="D67" s="3" t="s">
        <v>58</v>
      </c>
      <c r="E67" s="3" t="s">
        <v>53</v>
      </c>
      <c r="F67" s="3" t="s">
        <v>271</v>
      </c>
      <c r="G67" s="3" t="s">
        <v>307</v>
      </c>
      <c r="H67" s="30"/>
      <c r="I67" s="30"/>
      <c r="J67" s="31">
        <f t="shared" si="8"/>
        <v>0</v>
      </c>
      <c r="K67" s="30"/>
      <c r="L67" s="30"/>
      <c r="M67" s="30">
        <v>0.5</v>
      </c>
      <c r="N67" s="30"/>
      <c r="O67" s="30"/>
      <c r="P67" s="30"/>
      <c r="Q67" s="30"/>
      <c r="R67" s="30"/>
      <c r="S67" s="31">
        <f t="shared" si="9"/>
        <v>0.5</v>
      </c>
      <c r="T67" s="30">
        <v>21.25</v>
      </c>
      <c r="U67" s="30"/>
      <c r="V67" s="30"/>
      <c r="W67" s="33">
        <f t="shared" si="10"/>
        <v>10</v>
      </c>
      <c r="X67" s="30">
        <v>2.5</v>
      </c>
      <c r="Y67" s="30">
        <v>0.7</v>
      </c>
      <c r="Z67" s="30"/>
      <c r="AA67" s="34">
        <f t="shared" si="11"/>
        <v>2.5</v>
      </c>
      <c r="AB67" s="30"/>
      <c r="AC67" s="30"/>
      <c r="AD67" s="35">
        <f t="shared" si="12"/>
        <v>2.5</v>
      </c>
      <c r="AE67" s="35">
        <f t="shared" si="13"/>
        <v>12.5</v>
      </c>
      <c r="AF67" s="39">
        <f t="shared" si="14"/>
        <v>13</v>
      </c>
      <c r="AG67" s="43">
        <v>7.8</v>
      </c>
      <c r="AH67" s="44">
        <f t="shared" si="15"/>
        <v>20.8</v>
      </c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</row>
    <row r="68" spans="1:129" s="12" customFormat="1" ht="22.5">
      <c r="A68" s="24">
        <v>61</v>
      </c>
      <c r="B68" s="25">
        <v>188388</v>
      </c>
      <c r="C68" s="3" t="s">
        <v>201</v>
      </c>
      <c r="D68" s="3" t="s">
        <v>58</v>
      </c>
      <c r="E68" s="3" t="s">
        <v>202</v>
      </c>
      <c r="F68" s="3" t="s">
        <v>270</v>
      </c>
      <c r="G68" s="3" t="s">
        <v>345</v>
      </c>
      <c r="H68" s="30"/>
      <c r="I68" s="30">
        <v>2.5</v>
      </c>
      <c r="J68" s="31">
        <f t="shared" si="8"/>
        <v>2.5</v>
      </c>
      <c r="K68" s="30"/>
      <c r="L68" s="30"/>
      <c r="M68" s="30">
        <v>1</v>
      </c>
      <c r="N68" s="30"/>
      <c r="O68" s="30">
        <v>0.8</v>
      </c>
      <c r="P68" s="30"/>
      <c r="Q68" s="30"/>
      <c r="R68" s="30"/>
      <c r="S68" s="31">
        <f t="shared" si="9"/>
        <v>4.3</v>
      </c>
      <c r="T68" s="30">
        <v>7.75</v>
      </c>
      <c r="U68" s="30"/>
      <c r="V68" s="30">
        <v>1</v>
      </c>
      <c r="W68" s="33">
        <f t="shared" si="10"/>
        <v>8.75</v>
      </c>
      <c r="X68" s="30"/>
      <c r="Y68" s="30">
        <v>0.2</v>
      </c>
      <c r="Z68" s="30">
        <v>0.25</v>
      </c>
      <c r="AA68" s="34">
        <f t="shared" si="11"/>
        <v>0.45</v>
      </c>
      <c r="AB68" s="30"/>
      <c r="AC68" s="30"/>
      <c r="AD68" s="35">
        <f t="shared" si="12"/>
        <v>0.45</v>
      </c>
      <c r="AE68" s="35">
        <f t="shared" si="13"/>
        <v>9.2</v>
      </c>
      <c r="AF68" s="39">
        <f t="shared" si="14"/>
        <v>13.5</v>
      </c>
      <c r="AG68" s="43">
        <v>7.2</v>
      </c>
      <c r="AH68" s="44">
        <f t="shared" si="15"/>
        <v>20.7</v>
      </c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</row>
    <row r="69" spans="1:129" s="12" customFormat="1" ht="18.75" customHeight="1">
      <c r="A69" s="24">
        <v>62</v>
      </c>
      <c r="B69" s="25">
        <v>173806</v>
      </c>
      <c r="C69" s="3" t="s">
        <v>85</v>
      </c>
      <c r="D69" s="3" t="s">
        <v>39</v>
      </c>
      <c r="E69" s="3" t="s">
        <v>86</v>
      </c>
      <c r="F69" s="3" t="s">
        <v>276</v>
      </c>
      <c r="G69" s="3" t="s">
        <v>308</v>
      </c>
      <c r="H69" s="30"/>
      <c r="I69" s="30"/>
      <c r="J69" s="31">
        <f t="shared" si="8"/>
        <v>0</v>
      </c>
      <c r="K69" s="30"/>
      <c r="L69" s="30"/>
      <c r="M69" s="30">
        <v>1</v>
      </c>
      <c r="N69" s="30">
        <v>0.5</v>
      </c>
      <c r="O69" s="30"/>
      <c r="P69" s="30"/>
      <c r="Q69" s="30"/>
      <c r="R69" s="30"/>
      <c r="S69" s="31">
        <f t="shared" si="9"/>
        <v>1.5</v>
      </c>
      <c r="T69" s="30">
        <v>10.75</v>
      </c>
      <c r="U69" s="30"/>
      <c r="V69" s="30">
        <v>2</v>
      </c>
      <c r="W69" s="33">
        <f t="shared" si="10"/>
        <v>10</v>
      </c>
      <c r="X69" s="30">
        <v>2.5</v>
      </c>
      <c r="Y69" s="30"/>
      <c r="Z69" s="30">
        <v>0.87</v>
      </c>
      <c r="AA69" s="34">
        <f t="shared" si="11"/>
        <v>2.5</v>
      </c>
      <c r="AB69" s="30"/>
      <c r="AC69" s="30"/>
      <c r="AD69" s="35">
        <f t="shared" si="12"/>
        <v>2.5</v>
      </c>
      <c r="AE69" s="35">
        <f t="shared" si="13"/>
        <v>12.5</v>
      </c>
      <c r="AF69" s="39">
        <f t="shared" si="14"/>
        <v>14</v>
      </c>
      <c r="AG69" s="43">
        <v>6.7</v>
      </c>
      <c r="AH69" s="44">
        <f t="shared" si="15"/>
        <v>20.7</v>
      </c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</row>
    <row r="70" spans="1:129" s="12" customFormat="1" ht="23.25" customHeight="1">
      <c r="A70" s="24">
        <v>63</v>
      </c>
      <c r="B70" s="25">
        <v>153146</v>
      </c>
      <c r="C70" s="3" t="s">
        <v>150</v>
      </c>
      <c r="D70" s="3" t="s">
        <v>151</v>
      </c>
      <c r="E70" s="3" t="s">
        <v>68</v>
      </c>
      <c r="F70" s="3" t="s">
        <v>276</v>
      </c>
      <c r="G70" s="3" t="s">
        <v>319</v>
      </c>
      <c r="H70" s="30"/>
      <c r="I70" s="30"/>
      <c r="J70" s="31">
        <f t="shared" si="8"/>
        <v>0</v>
      </c>
      <c r="K70" s="30"/>
      <c r="L70" s="30"/>
      <c r="M70" s="30"/>
      <c r="N70" s="30">
        <v>0.5</v>
      </c>
      <c r="O70" s="30"/>
      <c r="P70" s="30"/>
      <c r="Q70" s="30"/>
      <c r="R70" s="30"/>
      <c r="S70" s="31">
        <f t="shared" si="9"/>
        <v>0.5</v>
      </c>
      <c r="T70" s="30">
        <v>19.5</v>
      </c>
      <c r="U70" s="30"/>
      <c r="V70" s="30"/>
      <c r="W70" s="33">
        <f t="shared" si="10"/>
        <v>10</v>
      </c>
      <c r="X70" s="30">
        <v>2.5</v>
      </c>
      <c r="Y70" s="30"/>
      <c r="Z70" s="30"/>
      <c r="AA70" s="34">
        <f t="shared" si="11"/>
        <v>2.5</v>
      </c>
      <c r="AB70" s="30"/>
      <c r="AC70" s="30"/>
      <c r="AD70" s="35">
        <f t="shared" si="12"/>
        <v>2.5</v>
      </c>
      <c r="AE70" s="35">
        <f t="shared" si="13"/>
        <v>12.5</v>
      </c>
      <c r="AF70" s="39">
        <f t="shared" si="14"/>
        <v>13</v>
      </c>
      <c r="AG70" s="43">
        <v>7.6</v>
      </c>
      <c r="AH70" s="44">
        <f t="shared" si="15"/>
        <v>20.6</v>
      </c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</row>
    <row r="71" spans="1:129" s="12" customFormat="1" ht="24" customHeight="1">
      <c r="A71" s="24">
        <v>64</v>
      </c>
      <c r="B71" s="25">
        <v>191461</v>
      </c>
      <c r="C71" s="3" t="s">
        <v>199</v>
      </c>
      <c r="D71" s="3" t="s">
        <v>200</v>
      </c>
      <c r="E71" s="3" t="s">
        <v>62</v>
      </c>
      <c r="F71" s="3" t="s">
        <v>272</v>
      </c>
      <c r="G71" s="3" t="s">
        <v>352</v>
      </c>
      <c r="H71" s="30"/>
      <c r="I71" s="30"/>
      <c r="J71" s="31">
        <f t="shared" si="8"/>
        <v>0</v>
      </c>
      <c r="K71" s="30"/>
      <c r="L71" s="30"/>
      <c r="M71" s="30">
        <v>0.5</v>
      </c>
      <c r="N71" s="30"/>
      <c r="O71" s="30">
        <v>0.8</v>
      </c>
      <c r="P71" s="30"/>
      <c r="Q71" s="30"/>
      <c r="R71" s="30"/>
      <c r="S71" s="31">
        <f t="shared" si="9"/>
        <v>1.3</v>
      </c>
      <c r="T71" s="30">
        <v>9.5</v>
      </c>
      <c r="U71" s="30"/>
      <c r="V71" s="30"/>
      <c r="W71" s="33">
        <f t="shared" si="10"/>
        <v>9.5</v>
      </c>
      <c r="X71" s="30">
        <v>1.13</v>
      </c>
      <c r="Y71" s="30">
        <v>1.5</v>
      </c>
      <c r="Z71" s="30"/>
      <c r="AA71" s="34">
        <f t="shared" si="11"/>
        <v>2.5</v>
      </c>
      <c r="AB71" s="30"/>
      <c r="AC71" s="30"/>
      <c r="AD71" s="35">
        <f t="shared" si="12"/>
        <v>2.5</v>
      </c>
      <c r="AE71" s="35">
        <f t="shared" si="13"/>
        <v>12</v>
      </c>
      <c r="AF71" s="39">
        <f t="shared" si="14"/>
        <v>13.3</v>
      </c>
      <c r="AG71" s="43">
        <v>7.3</v>
      </c>
      <c r="AH71" s="44">
        <f t="shared" si="15"/>
        <v>20.6</v>
      </c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</row>
    <row r="72" spans="1:129" s="12" customFormat="1" ht="22.5">
      <c r="A72" s="24">
        <v>65</v>
      </c>
      <c r="B72" s="25">
        <v>194554</v>
      </c>
      <c r="C72" s="3" t="s">
        <v>234</v>
      </c>
      <c r="D72" s="3" t="s">
        <v>58</v>
      </c>
      <c r="E72" s="3" t="s">
        <v>46</v>
      </c>
      <c r="F72" s="3" t="s">
        <v>269</v>
      </c>
      <c r="G72" s="3" t="s">
        <v>350</v>
      </c>
      <c r="H72" s="30"/>
      <c r="I72" s="30"/>
      <c r="J72" s="31">
        <f aca="true" t="shared" si="16" ref="J72:J103">IF(SUM(H72:I72)=6.5,5,SUM(H72:I72))</f>
        <v>0</v>
      </c>
      <c r="K72" s="30"/>
      <c r="L72" s="30"/>
      <c r="M72" s="30"/>
      <c r="N72" s="30">
        <v>0.5</v>
      </c>
      <c r="O72" s="30"/>
      <c r="P72" s="30">
        <v>1</v>
      </c>
      <c r="Q72" s="30"/>
      <c r="R72" s="30"/>
      <c r="S72" s="31">
        <f aca="true" t="shared" si="17" ref="S72:S103">SUM(J72:R72)</f>
        <v>1.5</v>
      </c>
      <c r="T72" s="30">
        <v>11.75</v>
      </c>
      <c r="U72" s="30"/>
      <c r="V72" s="30"/>
      <c r="W72" s="33">
        <f aca="true" t="shared" si="18" ref="W72:W103">IF(SUM(T72:V72)&gt;10,10,SUM(T72:V72))</f>
        <v>10</v>
      </c>
      <c r="X72" s="30">
        <v>2.5</v>
      </c>
      <c r="Y72" s="30"/>
      <c r="Z72" s="30"/>
      <c r="AA72" s="34">
        <f aca="true" t="shared" si="19" ref="AA72:AA103">IF(SUM(X72:Z72)&gt;2.5,2.5,SUM(X72:Z72))</f>
        <v>2.5</v>
      </c>
      <c r="AB72" s="30"/>
      <c r="AC72" s="30"/>
      <c r="AD72" s="35">
        <f aca="true" t="shared" si="20" ref="AD72:AD103">AA72+AB72</f>
        <v>2.5</v>
      </c>
      <c r="AE72" s="35">
        <f aca="true" t="shared" si="21" ref="AE72:AE103">W72+AD72</f>
        <v>12.5</v>
      </c>
      <c r="AF72" s="39">
        <f aca="true" t="shared" si="22" ref="AF72:AF103">S72+AE72</f>
        <v>14</v>
      </c>
      <c r="AG72" s="43">
        <v>6.6</v>
      </c>
      <c r="AH72" s="44">
        <f t="shared" si="15"/>
        <v>20.6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</row>
    <row r="73" spans="1:129" s="12" customFormat="1" ht="22.5">
      <c r="A73" s="24">
        <v>66</v>
      </c>
      <c r="B73" s="25">
        <v>163580</v>
      </c>
      <c r="C73" s="3" t="s">
        <v>245</v>
      </c>
      <c r="D73" s="3" t="s">
        <v>139</v>
      </c>
      <c r="E73" s="3" t="s">
        <v>64</v>
      </c>
      <c r="F73" s="3" t="s">
        <v>298</v>
      </c>
      <c r="G73" s="3" t="s">
        <v>359</v>
      </c>
      <c r="H73" s="30"/>
      <c r="I73" s="30"/>
      <c r="J73" s="31">
        <f t="shared" si="16"/>
        <v>0</v>
      </c>
      <c r="K73" s="30"/>
      <c r="L73" s="30"/>
      <c r="M73" s="30"/>
      <c r="N73" s="30">
        <v>0.5</v>
      </c>
      <c r="O73" s="30">
        <v>0.8</v>
      </c>
      <c r="P73" s="30"/>
      <c r="Q73" s="30"/>
      <c r="R73" s="30"/>
      <c r="S73" s="31">
        <f t="shared" si="17"/>
        <v>1.3</v>
      </c>
      <c r="T73" s="30">
        <v>17.75</v>
      </c>
      <c r="U73" s="30"/>
      <c r="V73" s="30"/>
      <c r="W73" s="33">
        <f t="shared" si="18"/>
        <v>10</v>
      </c>
      <c r="X73" s="30">
        <v>1.25</v>
      </c>
      <c r="Y73" s="30"/>
      <c r="Z73" s="30"/>
      <c r="AA73" s="34">
        <f t="shared" si="19"/>
        <v>1.25</v>
      </c>
      <c r="AB73" s="30"/>
      <c r="AC73" s="30"/>
      <c r="AD73" s="35">
        <f t="shared" si="20"/>
        <v>1.25</v>
      </c>
      <c r="AE73" s="35">
        <f t="shared" si="21"/>
        <v>11.25</v>
      </c>
      <c r="AF73" s="39">
        <f t="shared" si="22"/>
        <v>12.55</v>
      </c>
      <c r="AG73" s="43">
        <v>8</v>
      </c>
      <c r="AH73" s="44">
        <f aca="true" t="shared" si="23" ref="AH73:AH104">AF73+AG73</f>
        <v>20.55</v>
      </c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</row>
    <row r="74" spans="1:129" s="12" customFormat="1" ht="22.5">
      <c r="A74" s="24">
        <v>67</v>
      </c>
      <c r="B74" s="25">
        <v>188789</v>
      </c>
      <c r="C74" s="3" t="s">
        <v>235</v>
      </c>
      <c r="D74" s="3" t="s">
        <v>56</v>
      </c>
      <c r="E74" s="3" t="s">
        <v>113</v>
      </c>
      <c r="F74" s="3" t="s">
        <v>272</v>
      </c>
      <c r="G74" s="3" t="s">
        <v>322</v>
      </c>
      <c r="H74" s="30"/>
      <c r="I74" s="30">
        <v>2.5</v>
      </c>
      <c r="J74" s="31">
        <f t="shared" si="16"/>
        <v>2.5</v>
      </c>
      <c r="K74" s="30"/>
      <c r="L74" s="30"/>
      <c r="M74" s="36"/>
      <c r="N74" s="30"/>
      <c r="O74" s="30"/>
      <c r="P74" s="30">
        <v>1</v>
      </c>
      <c r="Q74" s="30"/>
      <c r="R74" s="30"/>
      <c r="S74" s="31">
        <f t="shared" si="17"/>
        <v>3.5</v>
      </c>
      <c r="T74" s="30">
        <v>6.5</v>
      </c>
      <c r="U74" s="30"/>
      <c r="V74" s="30"/>
      <c r="W74" s="33">
        <f t="shared" si="18"/>
        <v>6.5</v>
      </c>
      <c r="X74" s="30">
        <v>2.5</v>
      </c>
      <c r="Y74" s="30"/>
      <c r="Z74" s="30"/>
      <c r="AA74" s="34">
        <f t="shared" si="19"/>
        <v>2.5</v>
      </c>
      <c r="AB74" s="30"/>
      <c r="AC74" s="30"/>
      <c r="AD74" s="35">
        <f t="shared" si="20"/>
        <v>2.5</v>
      </c>
      <c r="AE74" s="35">
        <f t="shared" si="21"/>
        <v>9</v>
      </c>
      <c r="AF74" s="39">
        <f t="shared" si="22"/>
        <v>12.5</v>
      </c>
      <c r="AG74" s="43">
        <v>8</v>
      </c>
      <c r="AH74" s="44">
        <f t="shared" si="23"/>
        <v>20.5</v>
      </c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</row>
    <row r="75" spans="1:129" s="12" customFormat="1" ht="15">
      <c r="A75" s="24">
        <v>68</v>
      </c>
      <c r="B75" s="25">
        <v>164189</v>
      </c>
      <c r="C75" s="3" t="s">
        <v>198</v>
      </c>
      <c r="D75" s="3" t="s">
        <v>66</v>
      </c>
      <c r="E75" s="3" t="s">
        <v>58</v>
      </c>
      <c r="F75" s="3" t="s">
        <v>271</v>
      </c>
      <c r="G75" s="17" t="s">
        <v>321</v>
      </c>
      <c r="H75" s="30">
        <v>4</v>
      </c>
      <c r="I75" s="30"/>
      <c r="J75" s="31">
        <f t="shared" si="16"/>
        <v>4</v>
      </c>
      <c r="K75" s="30"/>
      <c r="L75" s="30"/>
      <c r="M75" s="30"/>
      <c r="N75" s="30"/>
      <c r="O75" s="30"/>
      <c r="P75" s="30"/>
      <c r="Q75" s="30"/>
      <c r="R75" s="30"/>
      <c r="S75" s="31">
        <f t="shared" si="17"/>
        <v>4</v>
      </c>
      <c r="T75" s="30">
        <v>11.25</v>
      </c>
      <c r="U75" s="30">
        <v>1</v>
      </c>
      <c r="V75" s="30"/>
      <c r="W75" s="33">
        <f t="shared" si="18"/>
        <v>10</v>
      </c>
      <c r="X75" s="30"/>
      <c r="Y75" s="30"/>
      <c r="Z75" s="30"/>
      <c r="AA75" s="34">
        <f t="shared" si="19"/>
        <v>0</v>
      </c>
      <c r="AB75" s="30"/>
      <c r="AC75" s="30"/>
      <c r="AD75" s="35">
        <f t="shared" si="20"/>
        <v>0</v>
      </c>
      <c r="AE75" s="35">
        <f t="shared" si="21"/>
        <v>10</v>
      </c>
      <c r="AF75" s="39">
        <f t="shared" si="22"/>
        <v>14</v>
      </c>
      <c r="AG75" s="43">
        <v>6.5</v>
      </c>
      <c r="AH75" s="44">
        <f t="shared" si="23"/>
        <v>20.5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</row>
    <row r="76" spans="1:129" s="12" customFormat="1" ht="22.5">
      <c r="A76" s="24">
        <v>69</v>
      </c>
      <c r="B76" s="25">
        <v>157514</v>
      </c>
      <c r="C76" s="3" t="s">
        <v>100</v>
      </c>
      <c r="D76" s="3" t="s">
        <v>66</v>
      </c>
      <c r="E76" s="3" t="s">
        <v>68</v>
      </c>
      <c r="F76" s="3" t="s">
        <v>269</v>
      </c>
      <c r="G76" s="3" t="s">
        <v>322</v>
      </c>
      <c r="H76" s="30"/>
      <c r="I76" s="30"/>
      <c r="J76" s="31">
        <f t="shared" si="16"/>
        <v>0</v>
      </c>
      <c r="K76" s="30"/>
      <c r="L76" s="30"/>
      <c r="M76" s="30"/>
      <c r="N76" s="30"/>
      <c r="O76" s="30"/>
      <c r="P76" s="30"/>
      <c r="Q76" s="30"/>
      <c r="R76" s="30"/>
      <c r="S76" s="31">
        <f t="shared" si="17"/>
        <v>0</v>
      </c>
      <c r="T76" s="30">
        <v>21.25</v>
      </c>
      <c r="U76" s="30"/>
      <c r="V76" s="30"/>
      <c r="W76" s="33">
        <f t="shared" si="18"/>
        <v>10</v>
      </c>
      <c r="X76" s="30">
        <v>2.5</v>
      </c>
      <c r="Y76" s="30"/>
      <c r="Z76" s="30"/>
      <c r="AA76" s="34">
        <f t="shared" si="19"/>
        <v>2.5</v>
      </c>
      <c r="AB76" s="30">
        <v>0.06</v>
      </c>
      <c r="AC76" s="30"/>
      <c r="AD76" s="35">
        <f t="shared" si="20"/>
        <v>2.56</v>
      </c>
      <c r="AE76" s="35">
        <f t="shared" si="21"/>
        <v>12.56</v>
      </c>
      <c r="AF76" s="39">
        <f t="shared" si="22"/>
        <v>12.56</v>
      </c>
      <c r="AG76" s="43">
        <v>7.9</v>
      </c>
      <c r="AH76" s="44">
        <f t="shared" si="23"/>
        <v>20.46</v>
      </c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</row>
    <row r="77" spans="1:129" s="12" customFormat="1" ht="22.5">
      <c r="A77" s="24">
        <v>70</v>
      </c>
      <c r="B77" s="25">
        <v>134238</v>
      </c>
      <c r="C77" s="3" t="s">
        <v>262</v>
      </c>
      <c r="D77" s="3" t="s">
        <v>49</v>
      </c>
      <c r="E77" s="3" t="s">
        <v>56</v>
      </c>
      <c r="F77" s="3" t="s">
        <v>276</v>
      </c>
      <c r="G77" s="3" t="s">
        <v>312</v>
      </c>
      <c r="H77" s="30"/>
      <c r="I77" s="30"/>
      <c r="J77" s="31">
        <f t="shared" si="16"/>
        <v>0</v>
      </c>
      <c r="K77" s="30"/>
      <c r="L77" s="30"/>
      <c r="M77" s="30"/>
      <c r="N77" s="30">
        <v>0.5</v>
      </c>
      <c r="O77" s="30"/>
      <c r="P77" s="30"/>
      <c r="Q77" s="30"/>
      <c r="R77" s="30"/>
      <c r="S77" s="31">
        <f t="shared" si="17"/>
        <v>0.5</v>
      </c>
      <c r="T77" s="30">
        <v>26</v>
      </c>
      <c r="U77" s="30"/>
      <c r="V77" s="30"/>
      <c r="W77" s="33">
        <f t="shared" si="18"/>
        <v>10</v>
      </c>
      <c r="X77" s="30">
        <v>2.5</v>
      </c>
      <c r="Y77" s="30">
        <v>1.2</v>
      </c>
      <c r="Z77" s="30"/>
      <c r="AA77" s="34">
        <f t="shared" si="19"/>
        <v>2.5</v>
      </c>
      <c r="AB77" s="30"/>
      <c r="AC77" s="30"/>
      <c r="AD77" s="35">
        <f t="shared" si="20"/>
        <v>2.5</v>
      </c>
      <c r="AE77" s="35">
        <f t="shared" si="21"/>
        <v>12.5</v>
      </c>
      <c r="AF77" s="39">
        <f t="shared" si="22"/>
        <v>13</v>
      </c>
      <c r="AG77" s="43">
        <v>7.4</v>
      </c>
      <c r="AH77" s="44">
        <f t="shared" si="23"/>
        <v>20.4</v>
      </c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</row>
    <row r="78" spans="1:129" s="12" customFormat="1" ht="22.5">
      <c r="A78" s="24">
        <v>71</v>
      </c>
      <c r="B78" s="25">
        <v>165705</v>
      </c>
      <c r="C78" s="3" t="s">
        <v>146</v>
      </c>
      <c r="D78" s="3" t="s">
        <v>41</v>
      </c>
      <c r="E78" s="3" t="s">
        <v>42</v>
      </c>
      <c r="F78" s="3" t="s">
        <v>271</v>
      </c>
      <c r="G78" s="3" t="s">
        <v>337</v>
      </c>
      <c r="H78" s="30"/>
      <c r="I78" s="30"/>
      <c r="J78" s="31">
        <f t="shared" si="16"/>
        <v>0</v>
      </c>
      <c r="K78" s="30"/>
      <c r="L78" s="30"/>
      <c r="M78" s="30"/>
      <c r="N78" s="30">
        <v>0.5</v>
      </c>
      <c r="O78" s="30"/>
      <c r="P78" s="30"/>
      <c r="Q78" s="30"/>
      <c r="R78" s="30"/>
      <c r="S78" s="31">
        <f t="shared" si="17"/>
        <v>0.5</v>
      </c>
      <c r="T78" s="30">
        <v>19</v>
      </c>
      <c r="U78" s="30"/>
      <c r="V78" s="30"/>
      <c r="W78" s="33">
        <f t="shared" si="18"/>
        <v>10</v>
      </c>
      <c r="X78" s="30">
        <v>2.5</v>
      </c>
      <c r="Y78" s="30"/>
      <c r="Z78" s="30"/>
      <c r="AA78" s="34">
        <f t="shared" si="19"/>
        <v>2.5</v>
      </c>
      <c r="AB78" s="30"/>
      <c r="AC78" s="30"/>
      <c r="AD78" s="35">
        <f t="shared" si="20"/>
        <v>2.5</v>
      </c>
      <c r="AE78" s="35">
        <f t="shared" si="21"/>
        <v>12.5</v>
      </c>
      <c r="AF78" s="39">
        <f t="shared" si="22"/>
        <v>13</v>
      </c>
      <c r="AG78" s="43">
        <v>7.3</v>
      </c>
      <c r="AH78" s="44">
        <f t="shared" si="23"/>
        <v>20.3</v>
      </c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</row>
    <row r="79" spans="1:129" s="12" customFormat="1" ht="19.5" customHeight="1">
      <c r="A79" s="24">
        <v>72</v>
      </c>
      <c r="B79" s="25">
        <v>165005</v>
      </c>
      <c r="C79" s="3" t="s">
        <v>126</v>
      </c>
      <c r="D79" s="3" t="s">
        <v>66</v>
      </c>
      <c r="E79" s="3" t="s">
        <v>127</v>
      </c>
      <c r="F79" s="3" t="s">
        <v>286</v>
      </c>
      <c r="G79" s="3" t="s">
        <v>329</v>
      </c>
      <c r="H79" s="30"/>
      <c r="I79" s="30"/>
      <c r="J79" s="31">
        <f t="shared" si="16"/>
        <v>0</v>
      </c>
      <c r="K79" s="30"/>
      <c r="L79" s="30"/>
      <c r="M79" s="30"/>
      <c r="N79" s="30">
        <v>0.5</v>
      </c>
      <c r="O79" s="30">
        <v>0.8</v>
      </c>
      <c r="P79" s="30"/>
      <c r="Q79" s="30">
        <v>0.4</v>
      </c>
      <c r="R79" s="30"/>
      <c r="S79" s="31">
        <f t="shared" si="17"/>
        <v>1.7000000000000002</v>
      </c>
      <c r="T79" s="30">
        <v>16.5</v>
      </c>
      <c r="U79" s="30"/>
      <c r="V79" s="30"/>
      <c r="W79" s="33">
        <f t="shared" si="18"/>
        <v>10</v>
      </c>
      <c r="X79" s="30">
        <v>1.25</v>
      </c>
      <c r="Y79" s="30">
        <v>1.1</v>
      </c>
      <c r="Z79" s="30"/>
      <c r="AA79" s="34">
        <f t="shared" si="19"/>
        <v>2.35</v>
      </c>
      <c r="AB79" s="30"/>
      <c r="AC79" s="30"/>
      <c r="AD79" s="35">
        <f t="shared" si="20"/>
        <v>2.35</v>
      </c>
      <c r="AE79" s="35">
        <f t="shared" si="21"/>
        <v>12.35</v>
      </c>
      <c r="AF79" s="39">
        <f t="shared" si="22"/>
        <v>14.05</v>
      </c>
      <c r="AG79" s="43">
        <v>6.2</v>
      </c>
      <c r="AH79" s="44">
        <f t="shared" si="23"/>
        <v>20.25</v>
      </c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</row>
    <row r="80" spans="1:129" s="12" customFormat="1" ht="22.5">
      <c r="A80" s="24">
        <v>73</v>
      </c>
      <c r="B80" s="25">
        <v>156738</v>
      </c>
      <c r="C80" s="3" t="s">
        <v>242</v>
      </c>
      <c r="D80" s="3" t="s">
        <v>243</v>
      </c>
      <c r="E80" s="3" t="s">
        <v>42</v>
      </c>
      <c r="F80" s="3" t="s">
        <v>278</v>
      </c>
      <c r="G80" s="3" t="s">
        <v>312</v>
      </c>
      <c r="H80" s="30"/>
      <c r="I80" s="30"/>
      <c r="J80" s="31">
        <f t="shared" si="16"/>
        <v>0</v>
      </c>
      <c r="K80" s="30"/>
      <c r="L80" s="30"/>
      <c r="M80" s="30"/>
      <c r="N80" s="30"/>
      <c r="O80" s="30"/>
      <c r="P80" s="30"/>
      <c r="Q80" s="30"/>
      <c r="R80" s="30"/>
      <c r="S80" s="31">
        <f t="shared" si="17"/>
        <v>0</v>
      </c>
      <c r="T80" s="30">
        <v>15.75</v>
      </c>
      <c r="U80" s="30"/>
      <c r="V80" s="30"/>
      <c r="W80" s="33">
        <f t="shared" si="18"/>
        <v>10</v>
      </c>
      <c r="X80" s="30">
        <v>2.5</v>
      </c>
      <c r="Y80" s="30"/>
      <c r="Z80" s="30"/>
      <c r="AA80" s="34">
        <f t="shared" si="19"/>
        <v>2.5</v>
      </c>
      <c r="AB80" s="30"/>
      <c r="AC80" s="30"/>
      <c r="AD80" s="35">
        <f t="shared" si="20"/>
        <v>2.5</v>
      </c>
      <c r="AE80" s="35">
        <f t="shared" si="21"/>
        <v>12.5</v>
      </c>
      <c r="AF80" s="39">
        <f t="shared" si="22"/>
        <v>12.5</v>
      </c>
      <c r="AG80" s="43">
        <v>7.7</v>
      </c>
      <c r="AH80" s="44">
        <f t="shared" si="23"/>
        <v>20.2</v>
      </c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</row>
    <row r="81" spans="1:129" s="12" customFormat="1" ht="22.5">
      <c r="A81" s="24">
        <v>74</v>
      </c>
      <c r="B81" s="25">
        <v>171040</v>
      </c>
      <c r="C81" s="3" t="s">
        <v>71</v>
      </c>
      <c r="D81" s="3" t="s">
        <v>72</v>
      </c>
      <c r="E81" s="3" t="s">
        <v>73</v>
      </c>
      <c r="F81" s="3" t="s">
        <v>274</v>
      </c>
      <c r="G81" s="3" t="s">
        <v>311</v>
      </c>
      <c r="H81" s="30"/>
      <c r="I81" s="30"/>
      <c r="J81" s="31">
        <f t="shared" si="16"/>
        <v>0</v>
      </c>
      <c r="K81" s="30"/>
      <c r="L81" s="30"/>
      <c r="M81" s="30"/>
      <c r="N81" s="30">
        <v>0.5</v>
      </c>
      <c r="O81" s="30"/>
      <c r="P81" s="30">
        <v>1</v>
      </c>
      <c r="Q81" s="30"/>
      <c r="R81" s="30"/>
      <c r="S81" s="31">
        <f t="shared" si="17"/>
        <v>1.5</v>
      </c>
      <c r="T81" s="30">
        <v>15.25</v>
      </c>
      <c r="U81" s="30"/>
      <c r="V81" s="30"/>
      <c r="W81" s="33">
        <f t="shared" si="18"/>
        <v>10</v>
      </c>
      <c r="X81" s="30">
        <v>2</v>
      </c>
      <c r="Y81" s="30"/>
      <c r="Z81" s="30"/>
      <c r="AA81" s="34">
        <f t="shared" si="19"/>
        <v>2</v>
      </c>
      <c r="AB81" s="30"/>
      <c r="AC81" s="30"/>
      <c r="AD81" s="35">
        <f t="shared" si="20"/>
        <v>2</v>
      </c>
      <c r="AE81" s="35">
        <f t="shared" si="21"/>
        <v>12</v>
      </c>
      <c r="AF81" s="39">
        <f t="shared" si="22"/>
        <v>13.5</v>
      </c>
      <c r="AG81" s="43">
        <v>6.7</v>
      </c>
      <c r="AH81" s="44">
        <f t="shared" si="23"/>
        <v>20.2</v>
      </c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</row>
    <row r="82" spans="1:129" s="12" customFormat="1" ht="22.5">
      <c r="A82" s="24">
        <v>75</v>
      </c>
      <c r="B82" s="25">
        <v>164409</v>
      </c>
      <c r="C82" s="3" t="s">
        <v>182</v>
      </c>
      <c r="D82" s="3" t="s">
        <v>165</v>
      </c>
      <c r="E82" s="3" t="s">
        <v>53</v>
      </c>
      <c r="F82" s="3" t="s">
        <v>278</v>
      </c>
      <c r="G82" s="3" t="s">
        <v>345</v>
      </c>
      <c r="H82" s="30"/>
      <c r="I82" s="30"/>
      <c r="J82" s="31">
        <f t="shared" si="16"/>
        <v>0</v>
      </c>
      <c r="K82" s="30"/>
      <c r="L82" s="30"/>
      <c r="M82" s="36"/>
      <c r="N82" s="30">
        <v>0.5</v>
      </c>
      <c r="O82" s="30"/>
      <c r="P82" s="30"/>
      <c r="Q82" s="30"/>
      <c r="R82" s="30"/>
      <c r="S82" s="31">
        <f t="shared" si="17"/>
        <v>0.5</v>
      </c>
      <c r="T82" s="30">
        <v>21.25</v>
      </c>
      <c r="U82" s="30"/>
      <c r="V82" s="30"/>
      <c r="W82" s="33">
        <f t="shared" si="18"/>
        <v>10</v>
      </c>
      <c r="X82" s="30">
        <v>2.5</v>
      </c>
      <c r="Y82" s="30"/>
      <c r="Z82" s="30"/>
      <c r="AA82" s="34">
        <f t="shared" si="19"/>
        <v>2.5</v>
      </c>
      <c r="AB82" s="30"/>
      <c r="AC82" s="30"/>
      <c r="AD82" s="35">
        <f t="shared" si="20"/>
        <v>2.5</v>
      </c>
      <c r="AE82" s="35">
        <f t="shared" si="21"/>
        <v>12.5</v>
      </c>
      <c r="AF82" s="39">
        <f t="shared" si="22"/>
        <v>13</v>
      </c>
      <c r="AG82" s="43">
        <v>7.1</v>
      </c>
      <c r="AH82" s="44">
        <f t="shared" si="23"/>
        <v>20.1</v>
      </c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</row>
    <row r="83" spans="1:129" s="12" customFormat="1" ht="22.5">
      <c r="A83" s="24">
        <v>76</v>
      </c>
      <c r="B83" s="25">
        <v>195925</v>
      </c>
      <c r="C83" s="3" t="s">
        <v>92</v>
      </c>
      <c r="D83" s="3" t="s">
        <v>42</v>
      </c>
      <c r="E83" s="3" t="s">
        <v>93</v>
      </c>
      <c r="F83" s="3" t="s">
        <v>280</v>
      </c>
      <c r="G83" s="3" t="s">
        <v>304</v>
      </c>
      <c r="H83" s="30"/>
      <c r="I83" s="30">
        <v>2.5</v>
      </c>
      <c r="J83" s="31">
        <f t="shared" si="16"/>
        <v>2.5</v>
      </c>
      <c r="K83" s="30"/>
      <c r="L83" s="30"/>
      <c r="M83" s="30"/>
      <c r="N83" s="30">
        <v>0.5</v>
      </c>
      <c r="O83" s="30"/>
      <c r="P83" s="30"/>
      <c r="Q83" s="30"/>
      <c r="R83" s="30"/>
      <c r="S83" s="31">
        <f t="shared" si="17"/>
        <v>3</v>
      </c>
      <c r="T83" s="30">
        <v>8</v>
      </c>
      <c r="U83" s="30"/>
      <c r="V83" s="30"/>
      <c r="W83" s="33">
        <f t="shared" si="18"/>
        <v>8</v>
      </c>
      <c r="X83" s="30">
        <v>0.875</v>
      </c>
      <c r="Y83" s="30">
        <v>0.3</v>
      </c>
      <c r="Z83" s="30"/>
      <c r="AA83" s="34">
        <f t="shared" si="19"/>
        <v>1.175</v>
      </c>
      <c r="AB83" s="30"/>
      <c r="AC83" s="30"/>
      <c r="AD83" s="35">
        <f t="shared" si="20"/>
        <v>1.175</v>
      </c>
      <c r="AE83" s="35">
        <f t="shared" si="21"/>
        <v>9.175</v>
      </c>
      <c r="AF83" s="39">
        <f t="shared" si="22"/>
        <v>12.175</v>
      </c>
      <c r="AG83" s="43">
        <v>7.9</v>
      </c>
      <c r="AH83" s="44">
        <f t="shared" si="23"/>
        <v>20.075000000000003</v>
      </c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</row>
    <row r="84" spans="1:129" s="12" customFormat="1" ht="33.75">
      <c r="A84" s="24">
        <v>77</v>
      </c>
      <c r="B84" s="25">
        <v>166310</v>
      </c>
      <c r="C84" s="3" t="s">
        <v>54</v>
      </c>
      <c r="D84" s="3" t="s">
        <v>55</v>
      </c>
      <c r="E84" s="3" t="s">
        <v>53</v>
      </c>
      <c r="F84" s="3" t="s">
        <v>274</v>
      </c>
      <c r="G84" s="3" t="s">
        <v>306</v>
      </c>
      <c r="H84" s="30"/>
      <c r="I84" s="30"/>
      <c r="J84" s="31">
        <f t="shared" si="16"/>
        <v>0</v>
      </c>
      <c r="K84" s="30"/>
      <c r="L84" s="30"/>
      <c r="M84" s="30"/>
      <c r="N84" s="30">
        <v>0.5</v>
      </c>
      <c r="O84" s="30"/>
      <c r="P84" s="30"/>
      <c r="Q84" s="30"/>
      <c r="R84" s="30"/>
      <c r="S84" s="31">
        <f t="shared" si="17"/>
        <v>0.5</v>
      </c>
      <c r="T84" s="30">
        <v>19.25</v>
      </c>
      <c r="U84" s="30"/>
      <c r="V84" s="30"/>
      <c r="W84" s="33">
        <f t="shared" si="18"/>
        <v>10</v>
      </c>
      <c r="X84" s="30">
        <v>0.88</v>
      </c>
      <c r="Y84" s="30">
        <v>2</v>
      </c>
      <c r="Z84" s="30"/>
      <c r="AA84" s="34">
        <f t="shared" si="19"/>
        <v>2.5</v>
      </c>
      <c r="AB84" s="30"/>
      <c r="AC84" s="30"/>
      <c r="AD84" s="35">
        <f t="shared" si="20"/>
        <v>2.5</v>
      </c>
      <c r="AE84" s="35">
        <f t="shared" si="21"/>
        <v>12.5</v>
      </c>
      <c r="AF84" s="39">
        <f t="shared" si="22"/>
        <v>13</v>
      </c>
      <c r="AG84" s="43">
        <v>7</v>
      </c>
      <c r="AH84" s="44">
        <f t="shared" si="23"/>
        <v>20</v>
      </c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</row>
    <row r="85" spans="1:129" s="12" customFormat="1" ht="22.5">
      <c r="A85" s="24">
        <v>78</v>
      </c>
      <c r="B85" s="25">
        <v>176349</v>
      </c>
      <c r="C85" s="3" t="s">
        <v>138</v>
      </c>
      <c r="D85" s="3" t="s">
        <v>139</v>
      </c>
      <c r="E85" s="3" t="s">
        <v>56</v>
      </c>
      <c r="F85" s="3" t="s">
        <v>273</v>
      </c>
      <c r="G85" s="3" t="s">
        <v>335</v>
      </c>
      <c r="H85" s="30"/>
      <c r="I85" s="30"/>
      <c r="J85" s="31">
        <f t="shared" si="16"/>
        <v>0</v>
      </c>
      <c r="K85" s="30"/>
      <c r="L85" s="30"/>
      <c r="M85" s="30">
        <v>0.5</v>
      </c>
      <c r="N85" s="30">
        <v>0.5</v>
      </c>
      <c r="O85" s="30"/>
      <c r="P85" s="30"/>
      <c r="Q85" s="30"/>
      <c r="R85" s="30"/>
      <c r="S85" s="31">
        <f t="shared" si="17"/>
        <v>1</v>
      </c>
      <c r="T85" s="30">
        <v>19.25</v>
      </c>
      <c r="U85" s="30"/>
      <c r="V85" s="30"/>
      <c r="W85" s="33">
        <f t="shared" si="18"/>
        <v>10</v>
      </c>
      <c r="X85" s="30">
        <v>1.75</v>
      </c>
      <c r="Y85" s="30">
        <v>1.9</v>
      </c>
      <c r="Z85" s="30"/>
      <c r="AA85" s="34">
        <f t="shared" si="19"/>
        <v>2.5</v>
      </c>
      <c r="AB85" s="30"/>
      <c r="AC85" s="30"/>
      <c r="AD85" s="35">
        <f t="shared" si="20"/>
        <v>2.5</v>
      </c>
      <c r="AE85" s="35">
        <f t="shared" si="21"/>
        <v>12.5</v>
      </c>
      <c r="AF85" s="39">
        <f t="shared" si="22"/>
        <v>13.5</v>
      </c>
      <c r="AG85" s="43">
        <v>6.5</v>
      </c>
      <c r="AH85" s="44">
        <f t="shared" si="23"/>
        <v>20</v>
      </c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</row>
    <row r="86" spans="1:129" s="12" customFormat="1" ht="19.5" customHeight="1">
      <c r="A86" s="24">
        <v>79</v>
      </c>
      <c r="B86" s="25">
        <v>145329</v>
      </c>
      <c r="C86" s="3" t="s">
        <v>83</v>
      </c>
      <c r="D86" s="3" t="s">
        <v>56</v>
      </c>
      <c r="E86" s="3" t="s">
        <v>42</v>
      </c>
      <c r="F86" s="3" t="s">
        <v>277</v>
      </c>
      <c r="G86" s="3" t="s">
        <v>12</v>
      </c>
      <c r="H86" s="30"/>
      <c r="I86" s="30"/>
      <c r="J86" s="31">
        <f>IF(SUM(H86:I86)=6.5,5,SUM(H86:I86))</f>
        <v>0</v>
      </c>
      <c r="K86" s="30"/>
      <c r="L86" s="30"/>
      <c r="M86" s="30"/>
      <c r="N86" s="30">
        <v>0.5</v>
      </c>
      <c r="O86" s="30"/>
      <c r="P86" s="30"/>
      <c r="Q86" s="30"/>
      <c r="R86" s="30"/>
      <c r="S86" s="31">
        <f>SUM(J86:R86)</f>
        <v>0.5</v>
      </c>
      <c r="T86" s="30">
        <v>22.5</v>
      </c>
      <c r="U86" s="30"/>
      <c r="V86" s="30"/>
      <c r="W86" s="33">
        <f>IF(SUM(T86:V86)&gt;10,10,SUM(T86:V86))</f>
        <v>10</v>
      </c>
      <c r="X86" s="30">
        <v>1.38</v>
      </c>
      <c r="Y86" s="30">
        <v>1.3</v>
      </c>
      <c r="Z86" s="30"/>
      <c r="AA86" s="34">
        <f>IF(SUM(X86:Z86)&gt;2.5,2.5,SUM(X86:Z86))</f>
        <v>2.5</v>
      </c>
      <c r="AB86" s="30"/>
      <c r="AC86" s="30"/>
      <c r="AD86" s="35">
        <f>AA86+AB86</f>
        <v>2.5</v>
      </c>
      <c r="AE86" s="35">
        <f>W86+AD86</f>
        <v>12.5</v>
      </c>
      <c r="AF86" s="39">
        <f>S86+AE86</f>
        <v>13</v>
      </c>
      <c r="AG86" s="43">
        <v>6.9</v>
      </c>
      <c r="AH86" s="44">
        <f>AF86+AG86</f>
        <v>19.9</v>
      </c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</row>
    <row r="87" spans="1:129" s="12" customFormat="1" ht="22.5">
      <c r="A87" s="24">
        <v>80</v>
      </c>
      <c r="B87" s="25">
        <v>163077</v>
      </c>
      <c r="C87" s="3" t="s">
        <v>43</v>
      </c>
      <c r="D87" s="3" t="s">
        <v>39</v>
      </c>
      <c r="E87" s="3" t="s">
        <v>44</v>
      </c>
      <c r="F87" s="3" t="s">
        <v>269</v>
      </c>
      <c r="G87" s="3" t="s">
        <v>302</v>
      </c>
      <c r="H87" s="30"/>
      <c r="I87" s="30"/>
      <c r="J87" s="31">
        <f t="shared" si="16"/>
        <v>0</v>
      </c>
      <c r="K87" s="30"/>
      <c r="L87" s="30"/>
      <c r="M87" s="30"/>
      <c r="N87" s="30">
        <v>0.5</v>
      </c>
      <c r="O87" s="30"/>
      <c r="P87" s="30"/>
      <c r="Q87" s="30"/>
      <c r="R87" s="30"/>
      <c r="S87" s="31">
        <f t="shared" si="17"/>
        <v>0.5</v>
      </c>
      <c r="T87" s="30">
        <v>21.5</v>
      </c>
      <c r="U87" s="30"/>
      <c r="V87" s="30"/>
      <c r="W87" s="33">
        <f t="shared" si="18"/>
        <v>10</v>
      </c>
      <c r="X87" s="30">
        <v>2.25</v>
      </c>
      <c r="Y87" s="30">
        <v>1.4</v>
      </c>
      <c r="Z87" s="30"/>
      <c r="AA87" s="34">
        <f t="shared" si="19"/>
        <v>2.5</v>
      </c>
      <c r="AB87" s="30"/>
      <c r="AC87" s="30"/>
      <c r="AD87" s="35">
        <f t="shared" si="20"/>
        <v>2.5</v>
      </c>
      <c r="AE87" s="35">
        <f t="shared" si="21"/>
        <v>12.5</v>
      </c>
      <c r="AF87" s="39">
        <f t="shared" si="22"/>
        <v>13</v>
      </c>
      <c r="AG87" s="43">
        <v>6.9</v>
      </c>
      <c r="AH87" s="44">
        <f t="shared" si="23"/>
        <v>19.9</v>
      </c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</row>
    <row r="88" spans="1:129" s="12" customFormat="1" ht="22.5">
      <c r="A88" s="24">
        <v>81</v>
      </c>
      <c r="B88" s="25">
        <v>192285</v>
      </c>
      <c r="C88" s="3" t="s">
        <v>170</v>
      </c>
      <c r="D88" s="3" t="s">
        <v>62</v>
      </c>
      <c r="E88" s="3" t="s">
        <v>42</v>
      </c>
      <c r="F88" s="3" t="s">
        <v>267</v>
      </c>
      <c r="G88" s="3" t="s">
        <v>300</v>
      </c>
      <c r="H88" s="30"/>
      <c r="I88" s="30">
        <v>2.5</v>
      </c>
      <c r="J88" s="31">
        <f t="shared" si="16"/>
        <v>2.5</v>
      </c>
      <c r="K88" s="30"/>
      <c r="L88" s="30"/>
      <c r="M88" s="30"/>
      <c r="N88" s="30">
        <v>0.5</v>
      </c>
      <c r="O88" s="30"/>
      <c r="P88" s="30">
        <v>1</v>
      </c>
      <c r="Q88" s="30"/>
      <c r="R88" s="30"/>
      <c r="S88" s="31">
        <f t="shared" si="17"/>
        <v>4</v>
      </c>
      <c r="T88" s="30">
        <v>6.5</v>
      </c>
      <c r="U88" s="30">
        <v>1</v>
      </c>
      <c r="V88" s="30"/>
      <c r="W88" s="33">
        <f t="shared" si="18"/>
        <v>7.5</v>
      </c>
      <c r="X88" s="30">
        <v>0.25</v>
      </c>
      <c r="Y88" s="30">
        <v>0.9</v>
      </c>
      <c r="Z88" s="30"/>
      <c r="AA88" s="34">
        <f t="shared" si="19"/>
        <v>1.15</v>
      </c>
      <c r="AB88" s="30"/>
      <c r="AC88" s="30"/>
      <c r="AD88" s="35">
        <f t="shared" si="20"/>
        <v>1.15</v>
      </c>
      <c r="AE88" s="35">
        <f t="shared" si="21"/>
        <v>8.65</v>
      </c>
      <c r="AF88" s="39">
        <f t="shared" si="22"/>
        <v>12.65</v>
      </c>
      <c r="AG88" s="43">
        <v>7.2</v>
      </c>
      <c r="AH88" s="44">
        <f t="shared" si="23"/>
        <v>19.85</v>
      </c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</row>
    <row r="89" spans="1:129" s="12" customFormat="1" ht="22.5">
      <c r="A89" s="24">
        <v>82</v>
      </c>
      <c r="B89" s="25">
        <v>190826</v>
      </c>
      <c r="C89" s="3" t="s">
        <v>105</v>
      </c>
      <c r="D89" s="3" t="s">
        <v>106</v>
      </c>
      <c r="E89" s="3" t="s">
        <v>49</v>
      </c>
      <c r="F89" s="3" t="s">
        <v>272</v>
      </c>
      <c r="G89" s="3" t="s">
        <v>300</v>
      </c>
      <c r="H89" s="30"/>
      <c r="I89" s="30">
        <v>2.5</v>
      </c>
      <c r="J89" s="31">
        <f t="shared" si="16"/>
        <v>2.5</v>
      </c>
      <c r="K89" s="30">
        <v>1.5</v>
      </c>
      <c r="L89" s="30"/>
      <c r="M89" s="30"/>
      <c r="N89" s="30"/>
      <c r="O89" s="30"/>
      <c r="P89" s="30">
        <v>1</v>
      </c>
      <c r="Q89" s="30"/>
      <c r="R89" s="30">
        <v>0.5</v>
      </c>
      <c r="S89" s="31">
        <f t="shared" si="17"/>
        <v>5.5</v>
      </c>
      <c r="T89" s="30">
        <v>7.75</v>
      </c>
      <c r="U89" s="30"/>
      <c r="V89" s="30"/>
      <c r="W89" s="33">
        <f t="shared" si="18"/>
        <v>7.75</v>
      </c>
      <c r="X89" s="30"/>
      <c r="Y89" s="30"/>
      <c r="Z89" s="30"/>
      <c r="AA89" s="34">
        <f t="shared" si="19"/>
        <v>0</v>
      </c>
      <c r="AB89" s="30"/>
      <c r="AC89" s="30"/>
      <c r="AD89" s="35">
        <f t="shared" si="20"/>
        <v>0</v>
      </c>
      <c r="AE89" s="35">
        <f t="shared" si="21"/>
        <v>7.75</v>
      </c>
      <c r="AF89" s="39">
        <f t="shared" si="22"/>
        <v>13.25</v>
      </c>
      <c r="AG89" s="43">
        <v>6.6</v>
      </c>
      <c r="AH89" s="44">
        <f t="shared" si="23"/>
        <v>19.85</v>
      </c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</row>
    <row r="90" spans="1:129" s="12" customFormat="1" ht="22.5">
      <c r="A90" s="24">
        <v>83</v>
      </c>
      <c r="B90" s="25">
        <v>188801</v>
      </c>
      <c r="C90" s="3" t="s">
        <v>231</v>
      </c>
      <c r="D90" s="3" t="s">
        <v>46</v>
      </c>
      <c r="E90" s="3" t="s">
        <v>190</v>
      </c>
      <c r="F90" s="3" t="s">
        <v>272</v>
      </c>
      <c r="G90" s="3" t="s">
        <v>351</v>
      </c>
      <c r="H90" s="30"/>
      <c r="I90" s="30"/>
      <c r="J90" s="31">
        <f t="shared" si="16"/>
        <v>0</v>
      </c>
      <c r="K90" s="30"/>
      <c r="L90" s="30"/>
      <c r="M90" s="30"/>
      <c r="N90" s="36"/>
      <c r="O90" s="30"/>
      <c r="P90" s="30"/>
      <c r="Q90" s="30"/>
      <c r="R90" s="30"/>
      <c r="S90" s="31">
        <f t="shared" si="17"/>
        <v>0</v>
      </c>
      <c r="T90" s="30">
        <v>11.5</v>
      </c>
      <c r="U90" s="30"/>
      <c r="V90" s="30"/>
      <c r="W90" s="33">
        <f t="shared" si="18"/>
        <v>10</v>
      </c>
      <c r="X90" s="30">
        <v>1.13</v>
      </c>
      <c r="Y90" s="30">
        <v>1.2</v>
      </c>
      <c r="Z90" s="30"/>
      <c r="AA90" s="34">
        <f t="shared" si="19"/>
        <v>2.33</v>
      </c>
      <c r="AB90" s="30"/>
      <c r="AC90" s="30"/>
      <c r="AD90" s="35">
        <f t="shared" si="20"/>
        <v>2.33</v>
      </c>
      <c r="AE90" s="35">
        <f t="shared" si="21"/>
        <v>12.33</v>
      </c>
      <c r="AF90" s="39">
        <f t="shared" si="22"/>
        <v>12.33</v>
      </c>
      <c r="AG90" s="43">
        <v>7.5</v>
      </c>
      <c r="AH90" s="44">
        <f t="shared" si="23"/>
        <v>19.83</v>
      </c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</row>
    <row r="91" spans="1:129" s="12" customFormat="1" ht="22.5">
      <c r="A91" s="24">
        <v>84</v>
      </c>
      <c r="B91" s="25">
        <v>193781</v>
      </c>
      <c r="C91" s="3" t="s">
        <v>224</v>
      </c>
      <c r="D91" s="3" t="s">
        <v>68</v>
      </c>
      <c r="E91" s="3" t="s">
        <v>53</v>
      </c>
      <c r="F91" s="3" t="s">
        <v>296</v>
      </c>
      <c r="G91" s="3" t="s">
        <v>357</v>
      </c>
      <c r="H91" s="30"/>
      <c r="I91" s="30">
        <v>2.5</v>
      </c>
      <c r="J91" s="31">
        <f t="shared" si="16"/>
        <v>2.5</v>
      </c>
      <c r="K91" s="30"/>
      <c r="L91" s="30"/>
      <c r="M91" s="30"/>
      <c r="N91" s="30">
        <v>0.5</v>
      </c>
      <c r="O91" s="30"/>
      <c r="P91" s="30"/>
      <c r="Q91" s="30"/>
      <c r="R91" s="30"/>
      <c r="S91" s="31">
        <f t="shared" si="17"/>
        <v>3</v>
      </c>
      <c r="T91" s="30">
        <v>6.5</v>
      </c>
      <c r="U91" s="30"/>
      <c r="V91" s="30"/>
      <c r="W91" s="33">
        <f t="shared" si="18"/>
        <v>6.5</v>
      </c>
      <c r="X91" s="30">
        <v>2.5</v>
      </c>
      <c r="Y91" s="30"/>
      <c r="Z91" s="30"/>
      <c r="AA91" s="34">
        <f t="shared" si="19"/>
        <v>2.5</v>
      </c>
      <c r="AB91" s="30"/>
      <c r="AC91" s="30"/>
      <c r="AD91" s="35">
        <f t="shared" si="20"/>
        <v>2.5</v>
      </c>
      <c r="AE91" s="35">
        <f t="shared" si="21"/>
        <v>9</v>
      </c>
      <c r="AF91" s="39">
        <f t="shared" si="22"/>
        <v>12</v>
      </c>
      <c r="AG91" s="43">
        <v>7.8</v>
      </c>
      <c r="AH91" s="44">
        <f t="shared" si="23"/>
        <v>19.8</v>
      </c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</row>
    <row r="92" spans="1:129" s="12" customFormat="1" ht="22.5">
      <c r="A92" s="24">
        <v>85</v>
      </c>
      <c r="B92" s="25">
        <v>167223</v>
      </c>
      <c r="C92" s="3" t="s">
        <v>74</v>
      </c>
      <c r="D92" s="3" t="s">
        <v>75</v>
      </c>
      <c r="E92" s="3" t="s">
        <v>76</v>
      </c>
      <c r="F92" s="3" t="s">
        <v>273</v>
      </c>
      <c r="G92" s="3" t="s">
        <v>312</v>
      </c>
      <c r="H92" s="30"/>
      <c r="I92" s="30"/>
      <c r="J92" s="31">
        <f t="shared" si="16"/>
        <v>0</v>
      </c>
      <c r="K92" s="30"/>
      <c r="L92" s="30"/>
      <c r="M92" s="30"/>
      <c r="N92" s="30">
        <v>0.5</v>
      </c>
      <c r="O92" s="30"/>
      <c r="P92" s="30"/>
      <c r="Q92" s="30"/>
      <c r="R92" s="30"/>
      <c r="S92" s="31">
        <f t="shared" si="17"/>
        <v>0.5</v>
      </c>
      <c r="T92" s="30">
        <v>19.5</v>
      </c>
      <c r="U92" s="30"/>
      <c r="V92" s="30"/>
      <c r="W92" s="33">
        <f t="shared" si="18"/>
        <v>10</v>
      </c>
      <c r="X92" s="30">
        <v>2.5</v>
      </c>
      <c r="Y92" s="30"/>
      <c r="Z92" s="30"/>
      <c r="AA92" s="34">
        <f t="shared" si="19"/>
        <v>2.5</v>
      </c>
      <c r="AB92" s="30"/>
      <c r="AC92" s="30"/>
      <c r="AD92" s="35">
        <f t="shared" si="20"/>
        <v>2.5</v>
      </c>
      <c r="AE92" s="35">
        <f t="shared" si="21"/>
        <v>12.5</v>
      </c>
      <c r="AF92" s="39">
        <f t="shared" si="22"/>
        <v>13</v>
      </c>
      <c r="AG92" s="43">
        <v>6.8</v>
      </c>
      <c r="AH92" s="44">
        <f t="shared" si="23"/>
        <v>19.8</v>
      </c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</row>
    <row r="93" spans="1:129" s="12" customFormat="1" ht="22.5">
      <c r="A93" s="24">
        <v>86</v>
      </c>
      <c r="B93" s="25">
        <v>178341</v>
      </c>
      <c r="C93" s="3" t="s">
        <v>89</v>
      </c>
      <c r="D93" s="3" t="s">
        <v>66</v>
      </c>
      <c r="E93" s="3" t="s">
        <v>68</v>
      </c>
      <c r="F93" s="3" t="s">
        <v>270</v>
      </c>
      <c r="G93" s="3" t="s">
        <v>309</v>
      </c>
      <c r="H93" s="30"/>
      <c r="I93" s="30">
        <v>2.5</v>
      </c>
      <c r="J93" s="31">
        <f t="shared" si="16"/>
        <v>2.5</v>
      </c>
      <c r="K93" s="30">
        <v>1.5</v>
      </c>
      <c r="L93" s="30"/>
      <c r="M93" s="30"/>
      <c r="N93" s="30"/>
      <c r="O93" s="30"/>
      <c r="P93" s="30">
        <v>1</v>
      </c>
      <c r="Q93" s="30"/>
      <c r="R93" s="30"/>
      <c r="S93" s="31">
        <f t="shared" si="17"/>
        <v>5</v>
      </c>
      <c r="T93" s="30">
        <v>9</v>
      </c>
      <c r="U93" s="30"/>
      <c r="V93" s="30"/>
      <c r="W93" s="33">
        <f t="shared" si="18"/>
        <v>9</v>
      </c>
      <c r="X93" s="30"/>
      <c r="Y93" s="30"/>
      <c r="Z93" s="30"/>
      <c r="AA93" s="34">
        <f t="shared" si="19"/>
        <v>0</v>
      </c>
      <c r="AB93" s="30"/>
      <c r="AC93" s="30"/>
      <c r="AD93" s="35">
        <f t="shared" si="20"/>
        <v>0</v>
      </c>
      <c r="AE93" s="35">
        <f t="shared" si="21"/>
        <v>9</v>
      </c>
      <c r="AF93" s="39">
        <f t="shared" si="22"/>
        <v>14</v>
      </c>
      <c r="AG93" s="43">
        <v>5.8</v>
      </c>
      <c r="AH93" s="44">
        <f t="shared" si="23"/>
        <v>19.8</v>
      </c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</row>
    <row r="94" spans="1:129" s="12" customFormat="1" ht="22.5">
      <c r="A94" s="24">
        <v>87</v>
      </c>
      <c r="B94" s="25">
        <v>177006</v>
      </c>
      <c r="C94" s="3" t="s">
        <v>210</v>
      </c>
      <c r="D94" s="3" t="s">
        <v>211</v>
      </c>
      <c r="E94" s="3" t="s">
        <v>56</v>
      </c>
      <c r="F94" s="3" t="s">
        <v>293</v>
      </c>
      <c r="G94" s="3" t="s">
        <v>302</v>
      </c>
      <c r="H94" s="30"/>
      <c r="I94" s="30">
        <v>2.5</v>
      </c>
      <c r="J94" s="31">
        <f t="shared" si="16"/>
        <v>2.5</v>
      </c>
      <c r="K94" s="30"/>
      <c r="L94" s="30"/>
      <c r="M94" s="30"/>
      <c r="N94" s="30">
        <v>0.5</v>
      </c>
      <c r="O94" s="30">
        <v>0.8</v>
      </c>
      <c r="P94" s="30"/>
      <c r="Q94" s="30"/>
      <c r="R94" s="30"/>
      <c r="S94" s="31">
        <f t="shared" si="17"/>
        <v>3.8</v>
      </c>
      <c r="T94" s="30">
        <v>8.25</v>
      </c>
      <c r="U94" s="30"/>
      <c r="V94" s="30"/>
      <c r="W94" s="33">
        <f t="shared" si="18"/>
        <v>8.25</v>
      </c>
      <c r="X94" s="30">
        <v>1.63</v>
      </c>
      <c r="Y94" s="30"/>
      <c r="Z94" s="30"/>
      <c r="AA94" s="34">
        <f t="shared" si="19"/>
        <v>1.63</v>
      </c>
      <c r="AB94" s="30"/>
      <c r="AC94" s="30"/>
      <c r="AD94" s="35">
        <f t="shared" si="20"/>
        <v>1.63</v>
      </c>
      <c r="AE94" s="35">
        <f t="shared" si="21"/>
        <v>9.879999999999999</v>
      </c>
      <c r="AF94" s="39">
        <f t="shared" si="22"/>
        <v>13.68</v>
      </c>
      <c r="AG94" s="43">
        <v>6.1</v>
      </c>
      <c r="AH94" s="44">
        <f t="shared" si="23"/>
        <v>19.78</v>
      </c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</row>
    <row r="95" spans="1:129" s="12" customFormat="1" ht="22.5">
      <c r="A95" s="24">
        <v>88</v>
      </c>
      <c r="B95" s="25">
        <v>189835</v>
      </c>
      <c r="C95" s="3" t="s">
        <v>217</v>
      </c>
      <c r="D95" s="3" t="s">
        <v>113</v>
      </c>
      <c r="E95" s="3" t="s">
        <v>41</v>
      </c>
      <c r="F95" s="3" t="s">
        <v>278</v>
      </c>
      <c r="G95" s="3" t="s">
        <v>350</v>
      </c>
      <c r="H95" s="30"/>
      <c r="I95" s="30"/>
      <c r="J95" s="31">
        <f t="shared" si="16"/>
        <v>0</v>
      </c>
      <c r="K95" s="30"/>
      <c r="L95" s="30"/>
      <c r="M95" s="30"/>
      <c r="N95" s="30">
        <v>0.5</v>
      </c>
      <c r="O95" s="30"/>
      <c r="P95" s="30"/>
      <c r="Q95" s="30"/>
      <c r="R95" s="30"/>
      <c r="S95" s="31">
        <f t="shared" si="17"/>
        <v>0.5</v>
      </c>
      <c r="T95" s="30">
        <v>8.75</v>
      </c>
      <c r="U95" s="30"/>
      <c r="V95" s="30"/>
      <c r="W95" s="33">
        <f t="shared" si="18"/>
        <v>8.75</v>
      </c>
      <c r="X95" s="30">
        <v>2.5</v>
      </c>
      <c r="Y95" s="30"/>
      <c r="Z95" s="30"/>
      <c r="AA95" s="34">
        <f t="shared" si="19"/>
        <v>2.5</v>
      </c>
      <c r="AB95" s="30"/>
      <c r="AC95" s="30"/>
      <c r="AD95" s="35">
        <f t="shared" si="20"/>
        <v>2.5</v>
      </c>
      <c r="AE95" s="35">
        <f t="shared" si="21"/>
        <v>11.25</v>
      </c>
      <c r="AF95" s="39">
        <f t="shared" si="22"/>
        <v>11.75</v>
      </c>
      <c r="AG95" s="43">
        <v>8</v>
      </c>
      <c r="AH95" s="44">
        <f t="shared" si="23"/>
        <v>19.75</v>
      </c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</row>
    <row r="96" spans="1:129" s="12" customFormat="1" ht="22.5">
      <c r="A96" s="24">
        <v>89</v>
      </c>
      <c r="B96" s="25">
        <v>183858</v>
      </c>
      <c r="C96" s="3" t="s">
        <v>195</v>
      </c>
      <c r="D96" s="3" t="s">
        <v>196</v>
      </c>
      <c r="E96" s="3" t="s">
        <v>58</v>
      </c>
      <c r="F96" s="3" t="s">
        <v>278</v>
      </c>
      <c r="G96" s="3" t="s">
        <v>349</v>
      </c>
      <c r="H96" s="30"/>
      <c r="I96" s="30">
        <v>2.5</v>
      </c>
      <c r="J96" s="31">
        <f t="shared" si="16"/>
        <v>2.5</v>
      </c>
      <c r="K96" s="30"/>
      <c r="L96" s="30"/>
      <c r="M96" s="30"/>
      <c r="N96" s="30">
        <v>0.5</v>
      </c>
      <c r="O96" s="30"/>
      <c r="P96" s="30">
        <v>1</v>
      </c>
      <c r="Q96" s="30">
        <v>0.4</v>
      </c>
      <c r="R96" s="30"/>
      <c r="S96" s="31">
        <f t="shared" si="17"/>
        <v>4.4</v>
      </c>
      <c r="T96" s="30">
        <v>8.75</v>
      </c>
      <c r="U96" s="30"/>
      <c r="V96" s="30"/>
      <c r="W96" s="33">
        <f t="shared" si="18"/>
        <v>8.75</v>
      </c>
      <c r="X96" s="30"/>
      <c r="Y96" s="30"/>
      <c r="Z96" s="30"/>
      <c r="AA96" s="34">
        <f t="shared" si="19"/>
        <v>0</v>
      </c>
      <c r="AB96" s="30"/>
      <c r="AC96" s="30"/>
      <c r="AD96" s="35">
        <f t="shared" si="20"/>
        <v>0</v>
      </c>
      <c r="AE96" s="35">
        <f t="shared" si="21"/>
        <v>8.75</v>
      </c>
      <c r="AF96" s="39">
        <f t="shared" si="22"/>
        <v>13.15</v>
      </c>
      <c r="AG96" s="43">
        <v>6.6</v>
      </c>
      <c r="AH96" s="44">
        <f t="shared" si="23"/>
        <v>19.75</v>
      </c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</row>
    <row r="97" spans="1:129" s="12" customFormat="1" ht="22.5">
      <c r="A97" s="24">
        <v>90</v>
      </c>
      <c r="B97" s="25">
        <v>156639</v>
      </c>
      <c r="C97" s="3" t="s">
        <v>167</v>
      </c>
      <c r="D97" s="3" t="s">
        <v>42</v>
      </c>
      <c r="E97" s="3" t="s">
        <v>53</v>
      </c>
      <c r="F97" s="3" t="s">
        <v>278</v>
      </c>
      <c r="G97" s="3" t="s">
        <v>12</v>
      </c>
      <c r="H97" s="30"/>
      <c r="I97" s="30"/>
      <c r="J97" s="31">
        <f t="shared" si="16"/>
        <v>0</v>
      </c>
      <c r="K97" s="30"/>
      <c r="L97" s="30"/>
      <c r="M97" s="30"/>
      <c r="N97" s="30"/>
      <c r="O97" s="30"/>
      <c r="P97" s="30"/>
      <c r="Q97" s="30"/>
      <c r="R97" s="30"/>
      <c r="S97" s="31">
        <f t="shared" si="17"/>
        <v>0</v>
      </c>
      <c r="T97" s="30">
        <v>24.25</v>
      </c>
      <c r="U97" s="30"/>
      <c r="V97" s="30"/>
      <c r="W97" s="33">
        <f t="shared" si="18"/>
        <v>10</v>
      </c>
      <c r="X97" s="30">
        <v>2.5</v>
      </c>
      <c r="Y97" s="30"/>
      <c r="Z97" s="30"/>
      <c r="AA97" s="34">
        <f t="shared" si="19"/>
        <v>2.5</v>
      </c>
      <c r="AB97" s="30"/>
      <c r="AC97" s="30"/>
      <c r="AD97" s="35">
        <f t="shared" si="20"/>
        <v>2.5</v>
      </c>
      <c r="AE97" s="35">
        <f t="shared" si="21"/>
        <v>12.5</v>
      </c>
      <c r="AF97" s="39">
        <f t="shared" si="22"/>
        <v>12.5</v>
      </c>
      <c r="AG97" s="43">
        <v>7.2</v>
      </c>
      <c r="AH97" s="44">
        <f t="shared" si="23"/>
        <v>19.7</v>
      </c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</row>
    <row r="98" spans="1:129" s="12" customFormat="1" ht="22.5">
      <c r="A98" s="24">
        <v>91</v>
      </c>
      <c r="B98" s="25">
        <v>187958</v>
      </c>
      <c r="C98" s="3" t="s">
        <v>109</v>
      </c>
      <c r="D98" s="3" t="s">
        <v>68</v>
      </c>
      <c r="E98" s="3" t="s">
        <v>58</v>
      </c>
      <c r="F98" s="3" t="s">
        <v>272</v>
      </c>
      <c r="G98" s="3" t="s">
        <v>325</v>
      </c>
      <c r="H98" s="30"/>
      <c r="I98" s="30">
        <v>2.5</v>
      </c>
      <c r="J98" s="31">
        <f t="shared" si="16"/>
        <v>2.5</v>
      </c>
      <c r="K98" s="30">
        <v>1.5</v>
      </c>
      <c r="L98" s="30"/>
      <c r="M98" s="30"/>
      <c r="N98" s="30"/>
      <c r="O98" s="30">
        <v>0.8</v>
      </c>
      <c r="P98" s="30"/>
      <c r="Q98" s="30"/>
      <c r="R98" s="30"/>
      <c r="S98" s="31">
        <f t="shared" si="17"/>
        <v>4.8</v>
      </c>
      <c r="T98" s="30">
        <v>9</v>
      </c>
      <c r="U98" s="30"/>
      <c r="V98" s="30"/>
      <c r="W98" s="33">
        <f t="shared" si="18"/>
        <v>9</v>
      </c>
      <c r="X98" s="30"/>
      <c r="Y98" s="30"/>
      <c r="Z98" s="30"/>
      <c r="AA98" s="34">
        <f t="shared" si="19"/>
        <v>0</v>
      </c>
      <c r="AB98" s="30"/>
      <c r="AC98" s="30"/>
      <c r="AD98" s="35">
        <f t="shared" si="20"/>
        <v>0</v>
      </c>
      <c r="AE98" s="35">
        <f t="shared" si="21"/>
        <v>9</v>
      </c>
      <c r="AF98" s="39">
        <f t="shared" si="22"/>
        <v>13.8</v>
      </c>
      <c r="AG98" s="43">
        <v>5.9</v>
      </c>
      <c r="AH98" s="44">
        <f t="shared" si="23"/>
        <v>19.700000000000003</v>
      </c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</row>
    <row r="99" spans="1:129" s="12" customFormat="1" ht="22.5">
      <c r="A99" s="24">
        <v>92</v>
      </c>
      <c r="B99" s="25">
        <v>172276</v>
      </c>
      <c r="C99" s="3" t="s">
        <v>236</v>
      </c>
      <c r="D99" s="3" t="s">
        <v>66</v>
      </c>
      <c r="E99" s="3" t="s">
        <v>111</v>
      </c>
      <c r="F99" s="3" t="s">
        <v>297</v>
      </c>
      <c r="G99" s="3" t="s">
        <v>303</v>
      </c>
      <c r="H99" s="30"/>
      <c r="I99" s="30">
        <v>2.5</v>
      </c>
      <c r="J99" s="31">
        <f t="shared" si="16"/>
        <v>2.5</v>
      </c>
      <c r="K99" s="30"/>
      <c r="L99" s="30"/>
      <c r="M99" s="30"/>
      <c r="N99" s="30">
        <v>0.5</v>
      </c>
      <c r="O99" s="30"/>
      <c r="P99" s="30"/>
      <c r="Q99" s="30"/>
      <c r="R99" s="30"/>
      <c r="S99" s="31">
        <f t="shared" si="17"/>
        <v>3</v>
      </c>
      <c r="T99" s="30">
        <v>14.5</v>
      </c>
      <c r="U99" s="30"/>
      <c r="V99" s="30"/>
      <c r="W99" s="33">
        <f t="shared" si="18"/>
        <v>10</v>
      </c>
      <c r="X99" s="30"/>
      <c r="Y99" s="30"/>
      <c r="Z99" s="30"/>
      <c r="AA99" s="34">
        <f t="shared" si="19"/>
        <v>0</v>
      </c>
      <c r="AB99" s="30"/>
      <c r="AC99" s="30"/>
      <c r="AD99" s="35">
        <f t="shared" si="20"/>
        <v>0</v>
      </c>
      <c r="AE99" s="35">
        <f t="shared" si="21"/>
        <v>10</v>
      </c>
      <c r="AF99" s="39">
        <f t="shared" si="22"/>
        <v>13</v>
      </c>
      <c r="AG99" s="43">
        <v>6.6</v>
      </c>
      <c r="AH99" s="44">
        <f t="shared" si="23"/>
        <v>19.6</v>
      </c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</row>
    <row r="100" spans="1:129" s="12" customFormat="1" ht="22.5">
      <c r="A100" s="24">
        <v>93</v>
      </c>
      <c r="B100" s="25">
        <v>164344</v>
      </c>
      <c r="C100" s="3" t="s">
        <v>91</v>
      </c>
      <c r="D100" s="3" t="s">
        <v>49</v>
      </c>
      <c r="E100" s="3" t="s">
        <v>42</v>
      </c>
      <c r="F100" s="3" t="s">
        <v>278</v>
      </c>
      <c r="G100" s="3" t="s">
        <v>320</v>
      </c>
      <c r="H100" s="30"/>
      <c r="I100" s="30"/>
      <c r="J100" s="31">
        <f t="shared" si="16"/>
        <v>0</v>
      </c>
      <c r="K100" s="30"/>
      <c r="L100" s="30"/>
      <c r="M100" s="30"/>
      <c r="N100" s="30">
        <v>0.5</v>
      </c>
      <c r="O100" s="30"/>
      <c r="P100" s="30"/>
      <c r="Q100" s="30"/>
      <c r="R100" s="30"/>
      <c r="S100" s="31">
        <f t="shared" si="17"/>
        <v>0.5</v>
      </c>
      <c r="T100" s="30">
        <v>14</v>
      </c>
      <c r="U100" s="30"/>
      <c r="V100" s="30"/>
      <c r="W100" s="33">
        <f t="shared" si="18"/>
        <v>10</v>
      </c>
      <c r="X100" s="30">
        <v>2.5</v>
      </c>
      <c r="Y100" s="30"/>
      <c r="Z100" s="30"/>
      <c r="AA100" s="34">
        <f t="shared" si="19"/>
        <v>2.5</v>
      </c>
      <c r="AB100" s="30"/>
      <c r="AC100" s="30"/>
      <c r="AD100" s="35">
        <f t="shared" si="20"/>
        <v>2.5</v>
      </c>
      <c r="AE100" s="35">
        <f t="shared" si="21"/>
        <v>12.5</v>
      </c>
      <c r="AF100" s="39">
        <f t="shared" si="22"/>
        <v>13</v>
      </c>
      <c r="AG100" s="43">
        <v>6.5</v>
      </c>
      <c r="AH100" s="44">
        <f t="shared" si="23"/>
        <v>19.5</v>
      </c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</row>
    <row r="101" spans="1:129" s="12" customFormat="1" ht="18.75" customHeight="1">
      <c r="A101" s="24">
        <v>94</v>
      </c>
      <c r="B101" s="25">
        <v>164461</v>
      </c>
      <c r="C101" s="3" t="s">
        <v>254</v>
      </c>
      <c r="D101" s="3" t="s">
        <v>255</v>
      </c>
      <c r="E101" s="3" t="s">
        <v>256</v>
      </c>
      <c r="F101" s="3" t="s">
        <v>278</v>
      </c>
      <c r="G101" s="3" t="s">
        <v>319</v>
      </c>
      <c r="H101" s="30"/>
      <c r="I101" s="30"/>
      <c r="J101" s="31">
        <f t="shared" si="16"/>
        <v>0</v>
      </c>
      <c r="K101" s="30"/>
      <c r="L101" s="30"/>
      <c r="M101" s="30"/>
      <c r="N101" s="30"/>
      <c r="O101" s="30"/>
      <c r="P101" s="30"/>
      <c r="Q101" s="30"/>
      <c r="R101" s="30"/>
      <c r="S101" s="31">
        <f t="shared" si="17"/>
        <v>0</v>
      </c>
      <c r="T101" s="30">
        <v>18.25</v>
      </c>
      <c r="U101" s="30"/>
      <c r="V101" s="30"/>
      <c r="W101" s="33">
        <f t="shared" si="18"/>
        <v>10</v>
      </c>
      <c r="X101" s="30">
        <v>0.88</v>
      </c>
      <c r="Y101" s="30">
        <v>0.8</v>
      </c>
      <c r="Z101" s="30"/>
      <c r="AA101" s="34">
        <f t="shared" si="19"/>
        <v>1.6800000000000002</v>
      </c>
      <c r="AB101" s="30"/>
      <c r="AC101" s="30"/>
      <c r="AD101" s="35">
        <f t="shared" si="20"/>
        <v>1.6800000000000002</v>
      </c>
      <c r="AE101" s="35">
        <f t="shared" si="21"/>
        <v>11.68</v>
      </c>
      <c r="AF101" s="39">
        <f t="shared" si="22"/>
        <v>11.68</v>
      </c>
      <c r="AG101" s="43">
        <v>7.8</v>
      </c>
      <c r="AH101" s="44">
        <f t="shared" si="23"/>
        <v>19.48</v>
      </c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</row>
    <row r="102" spans="1:129" s="12" customFormat="1" ht="22.5">
      <c r="A102" s="24">
        <v>95</v>
      </c>
      <c r="B102" s="25">
        <v>194856</v>
      </c>
      <c r="C102" s="3" t="s">
        <v>143</v>
      </c>
      <c r="D102" s="3" t="s">
        <v>115</v>
      </c>
      <c r="E102" s="3" t="s">
        <v>62</v>
      </c>
      <c r="F102" s="3" t="s">
        <v>288</v>
      </c>
      <c r="G102" s="3" t="s">
        <v>325</v>
      </c>
      <c r="H102" s="30"/>
      <c r="I102" s="30"/>
      <c r="J102" s="31">
        <f t="shared" si="16"/>
        <v>0</v>
      </c>
      <c r="K102" s="30"/>
      <c r="L102" s="30"/>
      <c r="M102" s="30">
        <v>0.5</v>
      </c>
      <c r="N102" s="30">
        <v>0.5</v>
      </c>
      <c r="O102" s="30"/>
      <c r="P102" s="30"/>
      <c r="Q102" s="30"/>
      <c r="R102" s="30"/>
      <c r="S102" s="31">
        <f t="shared" si="17"/>
        <v>1</v>
      </c>
      <c r="T102" s="30">
        <v>8.25</v>
      </c>
      <c r="U102" s="30"/>
      <c r="V102" s="30">
        <v>2</v>
      </c>
      <c r="W102" s="33">
        <f t="shared" si="18"/>
        <v>10</v>
      </c>
      <c r="X102" s="30"/>
      <c r="Y102" s="30">
        <v>0.7</v>
      </c>
      <c r="Z102" s="30">
        <v>0.63</v>
      </c>
      <c r="AA102" s="34">
        <f t="shared" si="19"/>
        <v>1.33</v>
      </c>
      <c r="AB102" s="30"/>
      <c r="AC102" s="30"/>
      <c r="AD102" s="35">
        <f t="shared" si="20"/>
        <v>1.33</v>
      </c>
      <c r="AE102" s="35">
        <f t="shared" si="21"/>
        <v>11.33</v>
      </c>
      <c r="AF102" s="39">
        <f t="shared" si="22"/>
        <v>12.33</v>
      </c>
      <c r="AG102" s="43">
        <v>7.1</v>
      </c>
      <c r="AH102" s="44">
        <f t="shared" si="23"/>
        <v>19.43</v>
      </c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</row>
    <row r="103" spans="1:129" s="12" customFormat="1" ht="33.75">
      <c r="A103" s="24">
        <v>96</v>
      </c>
      <c r="B103" s="25">
        <v>175041</v>
      </c>
      <c r="C103" s="3" t="s">
        <v>219</v>
      </c>
      <c r="D103" s="3" t="s">
        <v>68</v>
      </c>
      <c r="E103" s="3" t="s">
        <v>58</v>
      </c>
      <c r="F103" s="3" t="s">
        <v>270</v>
      </c>
      <c r="G103" s="3" t="s">
        <v>5</v>
      </c>
      <c r="H103" s="30"/>
      <c r="I103" s="30"/>
      <c r="J103" s="31">
        <f t="shared" si="16"/>
        <v>0</v>
      </c>
      <c r="K103" s="30"/>
      <c r="L103" s="30"/>
      <c r="M103" s="30"/>
      <c r="N103" s="30"/>
      <c r="O103" s="30">
        <v>0.8</v>
      </c>
      <c r="P103" s="30"/>
      <c r="Q103" s="30"/>
      <c r="R103" s="30"/>
      <c r="S103" s="31">
        <f t="shared" si="17"/>
        <v>0.8</v>
      </c>
      <c r="T103" s="30">
        <v>13</v>
      </c>
      <c r="U103" s="30"/>
      <c r="V103" s="30"/>
      <c r="W103" s="33">
        <f t="shared" si="18"/>
        <v>10</v>
      </c>
      <c r="X103" s="30">
        <v>1.38</v>
      </c>
      <c r="Y103" s="30">
        <v>2</v>
      </c>
      <c r="Z103" s="30"/>
      <c r="AA103" s="34">
        <f t="shared" si="19"/>
        <v>2.5</v>
      </c>
      <c r="AB103" s="30"/>
      <c r="AC103" s="30"/>
      <c r="AD103" s="35">
        <f t="shared" si="20"/>
        <v>2.5</v>
      </c>
      <c r="AE103" s="35">
        <f t="shared" si="21"/>
        <v>12.5</v>
      </c>
      <c r="AF103" s="39">
        <f t="shared" si="22"/>
        <v>13.3</v>
      </c>
      <c r="AG103" s="43">
        <v>6.1</v>
      </c>
      <c r="AH103" s="44">
        <f t="shared" si="23"/>
        <v>19.4</v>
      </c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</row>
    <row r="104" spans="1:129" s="12" customFormat="1" ht="22.5">
      <c r="A104" s="24">
        <v>97</v>
      </c>
      <c r="B104" s="25">
        <v>177430</v>
      </c>
      <c r="C104" s="3" t="s">
        <v>253</v>
      </c>
      <c r="D104" s="3" t="s">
        <v>52</v>
      </c>
      <c r="E104" s="3" t="s">
        <v>58</v>
      </c>
      <c r="F104" s="3" t="s">
        <v>295</v>
      </c>
      <c r="G104" s="3" t="s">
        <v>324</v>
      </c>
      <c r="H104" s="30"/>
      <c r="I104" s="30">
        <v>2.5</v>
      </c>
      <c r="J104" s="31">
        <f aca="true" t="shared" si="24" ref="J104:J135">IF(SUM(H104:I104)=6.5,5,SUM(H104:I104))</f>
        <v>2.5</v>
      </c>
      <c r="K104" s="30"/>
      <c r="L104" s="30"/>
      <c r="M104" s="30">
        <v>0.5</v>
      </c>
      <c r="N104" s="30">
        <v>0.5</v>
      </c>
      <c r="O104" s="30"/>
      <c r="P104" s="30"/>
      <c r="Q104" s="30"/>
      <c r="R104" s="30"/>
      <c r="S104" s="31">
        <f aca="true" t="shared" si="25" ref="S104:S135">SUM(J104:R104)</f>
        <v>3.5</v>
      </c>
      <c r="T104" s="30">
        <v>14.5</v>
      </c>
      <c r="U104" s="30"/>
      <c r="V104" s="30"/>
      <c r="W104" s="33">
        <f aca="true" t="shared" si="26" ref="W104:W135">IF(SUM(T104:V104)&gt;10,10,SUM(T104:V104))</f>
        <v>10</v>
      </c>
      <c r="X104" s="30"/>
      <c r="Y104" s="30"/>
      <c r="Z104" s="30"/>
      <c r="AA104" s="34">
        <f aca="true" t="shared" si="27" ref="AA104:AA135">IF(SUM(X104:Z104)&gt;2.5,2.5,SUM(X104:Z104))</f>
        <v>0</v>
      </c>
      <c r="AB104" s="30"/>
      <c r="AC104" s="30"/>
      <c r="AD104" s="35">
        <f aca="true" t="shared" si="28" ref="AD104:AD135">AA104+AB104</f>
        <v>0</v>
      </c>
      <c r="AE104" s="35">
        <f aca="true" t="shared" si="29" ref="AE104:AE135">W104+AD104</f>
        <v>10</v>
      </c>
      <c r="AF104" s="39">
        <f aca="true" t="shared" si="30" ref="AF104:AF135">S104+AE104</f>
        <v>13.5</v>
      </c>
      <c r="AG104" s="43">
        <v>5.9</v>
      </c>
      <c r="AH104" s="44">
        <f t="shared" si="23"/>
        <v>19.4</v>
      </c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</row>
    <row r="105" spans="1:129" s="12" customFormat="1" ht="33.75">
      <c r="A105" s="24">
        <v>98</v>
      </c>
      <c r="B105" s="25">
        <v>147880</v>
      </c>
      <c r="C105" s="3" t="s">
        <v>82</v>
      </c>
      <c r="D105" s="3" t="s">
        <v>62</v>
      </c>
      <c r="E105" s="3" t="s">
        <v>49</v>
      </c>
      <c r="F105" s="3" t="s">
        <v>269</v>
      </c>
      <c r="G105" s="3" t="s">
        <v>315</v>
      </c>
      <c r="H105" s="30"/>
      <c r="I105" s="30"/>
      <c r="J105" s="31">
        <f t="shared" si="24"/>
        <v>0</v>
      </c>
      <c r="K105" s="30"/>
      <c r="L105" s="30"/>
      <c r="M105" s="30"/>
      <c r="N105" s="30">
        <v>0.5</v>
      </c>
      <c r="O105" s="30"/>
      <c r="P105" s="30"/>
      <c r="Q105" s="30"/>
      <c r="R105" s="30"/>
      <c r="S105" s="31">
        <f t="shared" si="25"/>
        <v>0.5</v>
      </c>
      <c r="T105" s="30">
        <v>13.5</v>
      </c>
      <c r="U105" s="30"/>
      <c r="V105" s="30">
        <v>2</v>
      </c>
      <c r="W105" s="33">
        <f t="shared" si="26"/>
        <v>10</v>
      </c>
      <c r="X105" s="30">
        <v>0.88</v>
      </c>
      <c r="Y105" s="30">
        <v>1.4</v>
      </c>
      <c r="Z105" s="30">
        <v>1</v>
      </c>
      <c r="AA105" s="34">
        <f t="shared" si="27"/>
        <v>2.5</v>
      </c>
      <c r="AB105" s="30"/>
      <c r="AC105" s="30"/>
      <c r="AD105" s="35">
        <f t="shared" si="28"/>
        <v>2.5</v>
      </c>
      <c r="AE105" s="35">
        <f t="shared" si="29"/>
        <v>12.5</v>
      </c>
      <c r="AF105" s="39">
        <f t="shared" si="30"/>
        <v>13</v>
      </c>
      <c r="AG105" s="43">
        <v>6.3</v>
      </c>
      <c r="AH105" s="44">
        <f aca="true" t="shared" si="31" ref="AH105:AH136">AF105+AG105</f>
        <v>19.3</v>
      </c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</row>
    <row r="106" spans="1:129" s="12" customFormat="1" ht="22.5">
      <c r="A106" s="24">
        <v>99</v>
      </c>
      <c r="B106" s="25">
        <v>170488</v>
      </c>
      <c r="C106" s="3" t="s">
        <v>148</v>
      </c>
      <c r="D106" s="3" t="s">
        <v>149</v>
      </c>
      <c r="E106" s="3" t="s">
        <v>53</v>
      </c>
      <c r="F106" s="3" t="s">
        <v>276</v>
      </c>
      <c r="G106" s="3" t="s">
        <v>322</v>
      </c>
      <c r="H106" s="30"/>
      <c r="I106" s="30"/>
      <c r="J106" s="31">
        <f t="shared" si="24"/>
        <v>0</v>
      </c>
      <c r="K106" s="30"/>
      <c r="L106" s="30"/>
      <c r="M106" s="30"/>
      <c r="N106" s="30">
        <v>0.5</v>
      </c>
      <c r="O106" s="30"/>
      <c r="P106" s="30"/>
      <c r="Q106" s="30"/>
      <c r="R106" s="30"/>
      <c r="S106" s="31">
        <f t="shared" si="25"/>
        <v>0.5</v>
      </c>
      <c r="T106" s="30">
        <v>12.5</v>
      </c>
      <c r="U106" s="30"/>
      <c r="V106" s="30"/>
      <c r="W106" s="33">
        <f t="shared" si="26"/>
        <v>10</v>
      </c>
      <c r="X106" s="30">
        <v>0.88</v>
      </c>
      <c r="Y106" s="30"/>
      <c r="Z106" s="30"/>
      <c r="AA106" s="34">
        <f t="shared" si="27"/>
        <v>0.88</v>
      </c>
      <c r="AB106" s="30"/>
      <c r="AC106" s="30"/>
      <c r="AD106" s="35">
        <f t="shared" si="28"/>
        <v>0.88</v>
      </c>
      <c r="AE106" s="35">
        <f t="shared" si="29"/>
        <v>10.88</v>
      </c>
      <c r="AF106" s="39">
        <f t="shared" si="30"/>
        <v>11.38</v>
      </c>
      <c r="AG106" s="43">
        <v>7.9</v>
      </c>
      <c r="AH106" s="44">
        <f t="shared" si="31"/>
        <v>19.28</v>
      </c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</row>
    <row r="107" spans="1:129" s="12" customFormat="1" ht="20.25" customHeight="1">
      <c r="A107" s="24">
        <v>100</v>
      </c>
      <c r="B107" s="25">
        <v>171486</v>
      </c>
      <c r="C107" s="3" t="s">
        <v>265</v>
      </c>
      <c r="D107" s="3" t="s">
        <v>165</v>
      </c>
      <c r="E107" s="3" t="s">
        <v>58</v>
      </c>
      <c r="F107" s="3" t="s">
        <v>293</v>
      </c>
      <c r="G107" s="3" t="s">
        <v>364</v>
      </c>
      <c r="H107" s="30"/>
      <c r="I107" s="30"/>
      <c r="J107" s="31">
        <f t="shared" si="24"/>
        <v>0</v>
      </c>
      <c r="K107" s="30"/>
      <c r="L107" s="30"/>
      <c r="M107" s="30"/>
      <c r="N107" s="30"/>
      <c r="O107" s="30"/>
      <c r="P107" s="30"/>
      <c r="Q107" s="30"/>
      <c r="R107" s="30"/>
      <c r="S107" s="31">
        <f t="shared" si="25"/>
        <v>0</v>
      </c>
      <c r="T107" s="30">
        <v>15.25</v>
      </c>
      <c r="U107" s="30"/>
      <c r="V107" s="30"/>
      <c r="W107" s="33">
        <f t="shared" si="26"/>
        <v>10</v>
      </c>
      <c r="X107" s="30"/>
      <c r="Y107" s="30">
        <v>2</v>
      </c>
      <c r="Z107" s="30"/>
      <c r="AA107" s="34">
        <f t="shared" si="27"/>
        <v>2</v>
      </c>
      <c r="AB107" s="30"/>
      <c r="AC107" s="30"/>
      <c r="AD107" s="35">
        <f t="shared" si="28"/>
        <v>2</v>
      </c>
      <c r="AE107" s="35">
        <f t="shared" si="29"/>
        <v>12</v>
      </c>
      <c r="AF107" s="39">
        <f t="shared" si="30"/>
        <v>12</v>
      </c>
      <c r="AG107" s="43">
        <v>7.2</v>
      </c>
      <c r="AH107" s="44">
        <f t="shared" si="31"/>
        <v>19.2</v>
      </c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</row>
    <row r="108" spans="1:129" s="12" customFormat="1" ht="22.5">
      <c r="A108" s="24">
        <v>101</v>
      </c>
      <c r="B108" s="25">
        <v>140976</v>
      </c>
      <c r="C108" s="3" t="s">
        <v>154</v>
      </c>
      <c r="D108" s="3" t="s">
        <v>155</v>
      </c>
      <c r="E108" s="3" t="s">
        <v>156</v>
      </c>
      <c r="F108" s="3" t="s">
        <v>278</v>
      </c>
      <c r="G108" s="3" t="s">
        <v>338</v>
      </c>
      <c r="H108" s="30"/>
      <c r="I108" s="30"/>
      <c r="J108" s="31">
        <f t="shared" si="24"/>
        <v>0</v>
      </c>
      <c r="K108" s="30"/>
      <c r="L108" s="30"/>
      <c r="M108" s="30"/>
      <c r="N108" s="30">
        <v>0.5</v>
      </c>
      <c r="O108" s="30"/>
      <c r="P108" s="30"/>
      <c r="Q108" s="30"/>
      <c r="R108" s="30"/>
      <c r="S108" s="31">
        <f t="shared" si="25"/>
        <v>0.5</v>
      </c>
      <c r="T108" s="30">
        <v>27.25</v>
      </c>
      <c r="U108" s="30"/>
      <c r="V108" s="30"/>
      <c r="W108" s="33">
        <f t="shared" si="26"/>
        <v>10</v>
      </c>
      <c r="X108" s="30">
        <v>2.5</v>
      </c>
      <c r="Y108" s="30"/>
      <c r="Z108" s="30"/>
      <c r="AA108" s="34">
        <f t="shared" si="27"/>
        <v>2.5</v>
      </c>
      <c r="AB108" s="30"/>
      <c r="AC108" s="30"/>
      <c r="AD108" s="35">
        <f t="shared" si="28"/>
        <v>2.5</v>
      </c>
      <c r="AE108" s="35">
        <f t="shared" si="29"/>
        <v>12.5</v>
      </c>
      <c r="AF108" s="39">
        <f t="shared" si="30"/>
        <v>13</v>
      </c>
      <c r="AG108" s="43">
        <v>6.2</v>
      </c>
      <c r="AH108" s="44">
        <f t="shared" si="31"/>
        <v>19.2</v>
      </c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</row>
    <row r="109" spans="1:129" s="12" customFormat="1" ht="19.5" customHeight="1">
      <c r="A109" s="24">
        <v>102</v>
      </c>
      <c r="B109" s="25">
        <v>160150</v>
      </c>
      <c r="C109" s="3" t="s">
        <v>124</v>
      </c>
      <c r="D109" s="3" t="s">
        <v>125</v>
      </c>
      <c r="E109" s="3" t="s">
        <v>86</v>
      </c>
      <c r="F109" s="3" t="s">
        <v>276</v>
      </c>
      <c r="G109" s="3" t="s">
        <v>309</v>
      </c>
      <c r="H109" s="30"/>
      <c r="I109" s="30"/>
      <c r="J109" s="31">
        <f t="shared" si="24"/>
        <v>0</v>
      </c>
      <c r="K109" s="30"/>
      <c r="L109" s="30"/>
      <c r="M109" s="30"/>
      <c r="N109" s="30">
        <v>0.5</v>
      </c>
      <c r="O109" s="30"/>
      <c r="P109" s="30"/>
      <c r="Q109" s="30"/>
      <c r="R109" s="30"/>
      <c r="S109" s="31">
        <f t="shared" si="25"/>
        <v>0.5</v>
      </c>
      <c r="T109" s="30">
        <v>17</v>
      </c>
      <c r="U109" s="30"/>
      <c r="V109" s="30"/>
      <c r="W109" s="33">
        <f t="shared" si="26"/>
        <v>10</v>
      </c>
      <c r="X109" s="30">
        <v>0.88</v>
      </c>
      <c r="Y109" s="30">
        <v>1.8</v>
      </c>
      <c r="Z109" s="30"/>
      <c r="AA109" s="34">
        <f t="shared" si="27"/>
        <v>2.5</v>
      </c>
      <c r="AB109" s="30"/>
      <c r="AC109" s="30"/>
      <c r="AD109" s="35">
        <f t="shared" si="28"/>
        <v>2.5</v>
      </c>
      <c r="AE109" s="35">
        <f t="shared" si="29"/>
        <v>12.5</v>
      </c>
      <c r="AF109" s="39">
        <f t="shared" si="30"/>
        <v>13</v>
      </c>
      <c r="AG109" s="43">
        <v>6.1</v>
      </c>
      <c r="AH109" s="44">
        <f t="shared" si="31"/>
        <v>19.1</v>
      </c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</row>
    <row r="110" spans="1:129" s="12" customFormat="1" ht="21.75" customHeight="1">
      <c r="A110" s="24">
        <v>103</v>
      </c>
      <c r="B110" s="25">
        <v>180979</v>
      </c>
      <c r="C110" s="3" t="s">
        <v>250</v>
      </c>
      <c r="D110" s="3" t="s">
        <v>165</v>
      </c>
      <c r="E110" s="3" t="s">
        <v>49</v>
      </c>
      <c r="F110" s="3" t="s">
        <v>273</v>
      </c>
      <c r="G110" s="3" t="s">
        <v>337</v>
      </c>
      <c r="H110" s="30"/>
      <c r="I110" s="30"/>
      <c r="J110" s="31">
        <f t="shared" si="24"/>
        <v>0</v>
      </c>
      <c r="K110" s="30"/>
      <c r="L110" s="30"/>
      <c r="M110" s="30"/>
      <c r="N110" s="30"/>
      <c r="O110" s="30"/>
      <c r="P110" s="30"/>
      <c r="Q110" s="30"/>
      <c r="R110" s="30"/>
      <c r="S110" s="31">
        <f t="shared" si="25"/>
        <v>0</v>
      </c>
      <c r="T110" s="30">
        <v>13.75</v>
      </c>
      <c r="U110" s="30"/>
      <c r="V110" s="30"/>
      <c r="W110" s="33">
        <f t="shared" si="26"/>
        <v>10</v>
      </c>
      <c r="X110" s="30">
        <v>2.5</v>
      </c>
      <c r="Y110" s="30"/>
      <c r="Z110" s="30"/>
      <c r="AA110" s="34">
        <f t="shared" si="27"/>
        <v>2.5</v>
      </c>
      <c r="AB110" s="30"/>
      <c r="AC110" s="30"/>
      <c r="AD110" s="35">
        <f t="shared" si="28"/>
        <v>2.5</v>
      </c>
      <c r="AE110" s="35">
        <f t="shared" si="29"/>
        <v>12.5</v>
      </c>
      <c r="AF110" s="39">
        <f t="shared" si="30"/>
        <v>12.5</v>
      </c>
      <c r="AG110" s="43">
        <v>6.3</v>
      </c>
      <c r="AH110" s="44">
        <f t="shared" si="31"/>
        <v>18.8</v>
      </c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</row>
    <row r="111" spans="1:129" s="12" customFormat="1" ht="22.5">
      <c r="A111" s="24">
        <v>104</v>
      </c>
      <c r="B111" s="25">
        <v>186003</v>
      </c>
      <c r="C111" s="3" t="s">
        <v>227</v>
      </c>
      <c r="D111" s="3" t="s">
        <v>49</v>
      </c>
      <c r="E111" s="3" t="s">
        <v>58</v>
      </c>
      <c r="F111" s="3" t="s">
        <v>278</v>
      </c>
      <c r="G111" s="3" t="s">
        <v>350</v>
      </c>
      <c r="H111" s="30"/>
      <c r="I111" s="30">
        <v>2.5</v>
      </c>
      <c r="J111" s="31">
        <f t="shared" si="24"/>
        <v>2.5</v>
      </c>
      <c r="K111" s="30"/>
      <c r="L111" s="30"/>
      <c r="M111" s="30"/>
      <c r="N111" s="30">
        <v>0.5</v>
      </c>
      <c r="O111" s="30"/>
      <c r="P111" s="30">
        <v>1</v>
      </c>
      <c r="Q111" s="30"/>
      <c r="R111" s="30"/>
      <c r="S111" s="31">
        <f t="shared" si="25"/>
        <v>4</v>
      </c>
      <c r="T111" s="30">
        <v>6.75</v>
      </c>
      <c r="U111" s="30"/>
      <c r="V111" s="30"/>
      <c r="W111" s="33">
        <f t="shared" si="26"/>
        <v>6.75</v>
      </c>
      <c r="X111" s="30">
        <v>1.88</v>
      </c>
      <c r="Y111" s="30"/>
      <c r="Z111" s="30"/>
      <c r="AA111" s="34">
        <f t="shared" si="27"/>
        <v>1.88</v>
      </c>
      <c r="AB111" s="30"/>
      <c r="AC111" s="30"/>
      <c r="AD111" s="35">
        <f t="shared" si="28"/>
        <v>1.88</v>
      </c>
      <c r="AE111" s="35">
        <f t="shared" si="29"/>
        <v>8.629999999999999</v>
      </c>
      <c r="AF111" s="39">
        <f t="shared" si="30"/>
        <v>12.629999999999999</v>
      </c>
      <c r="AG111" s="43">
        <v>6.1</v>
      </c>
      <c r="AH111" s="44">
        <f t="shared" si="31"/>
        <v>18.729999999999997</v>
      </c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</row>
    <row r="112" spans="1:129" s="12" customFormat="1" ht="22.5">
      <c r="A112" s="24">
        <v>105</v>
      </c>
      <c r="B112" s="25">
        <v>185205</v>
      </c>
      <c r="C112" s="3" t="s">
        <v>192</v>
      </c>
      <c r="D112" s="3" t="s">
        <v>56</v>
      </c>
      <c r="E112" s="3" t="s">
        <v>39</v>
      </c>
      <c r="F112" s="3" t="s">
        <v>272</v>
      </c>
      <c r="G112" s="3" t="s">
        <v>349</v>
      </c>
      <c r="H112" s="30"/>
      <c r="I112" s="30"/>
      <c r="J112" s="31">
        <f t="shared" si="24"/>
        <v>0</v>
      </c>
      <c r="K112" s="30"/>
      <c r="L112" s="30"/>
      <c r="M112" s="30">
        <v>0.5</v>
      </c>
      <c r="N112" s="30"/>
      <c r="O112" s="30"/>
      <c r="P112" s="30"/>
      <c r="Q112" s="30"/>
      <c r="R112" s="30"/>
      <c r="S112" s="31">
        <f t="shared" si="25"/>
        <v>0.5</v>
      </c>
      <c r="T112" s="30">
        <v>10.75</v>
      </c>
      <c r="U112" s="30"/>
      <c r="V112" s="30"/>
      <c r="W112" s="33">
        <f t="shared" si="26"/>
        <v>10</v>
      </c>
      <c r="X112" s="30">
        <v>0.25</v>
      </c>
      <c r="Y112" s="30"/>
      <c r="Z112" s="30"/>
      <c r="AA112" s="34">
        <f t="shared" si="27"/>
        <v>0.25</v>
      </c>
      <c r="AB112" s="30"/>
      <c r="AC112" s="30"/>
      <c r="AD112" s="35">
        <f t="shared" si="28"/>
        <v>0.25</v>
      </c>
      <c r="AE112" s="35">
        <f t="shared" si="29"/>
        <v>10.25</v>
      </c>
      <c r="AF112" s="39">
        <f t="shared" si="30"/>
        <v>10.75</v>
      </c>
      <c r="AG112" s="43">
        <v>7.9</v>
      </c>
      <c r="AH112" s="44">
        <f t="shared" si="31"/>
        <v>18.65</v>
      </c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</row>
    <row r="113" spans="1:129" s="12" customFormat="1" ht="22.5">
      <c r="A113" s="24">
        <v>106</v>
      </c>
      <c r="B113" s="25">
        <v>190543</v>
      </c>
      <c r="C113" s="3" t="s">
        <v>107</v>
      </c>
      <c r="D113" s="3" t="s">
        <v>53</v>
      </c>
      <c r="E113" s="3" t="s">
        <v>68</v>
      </c>
      <c r="F113" s="3" t="s">
        <v>269</v>
      </c>
      <c r="G113" s="3" t="s">
        <v>324</v>
      </c>
      <c r="H113" s="30">
        <v>4</v>
      </c>
      <c r="I113" s="30">
        <v>2.5</v>
      </c>
      <c r="J113" s="31">
        <f t="shared" si="24"/>
        <v>5</v>
      </c>
      <c r="K113" s="30"/>
      <c r="L113" s="30"/>
      <c r="M113" s="30"/>
      <c r="N113" s="30">
        <v>0.5</v>
      </c>
      <c r="O113" s="30"/>
      <c r="P113" s="30">
        <v>1</v>
      </c>
      <c r="Q113" s="30">
        <v>0.4</v>
      </c>
      <c r="R113" s="30"/>
      <c r="S113" s="31">
        <f t="shared" si="25"/>
        <v>6.9</v>
      </c>
      <c r="T113" s="30">
        <v>2</v>
      </c>
      <c r="U113" s="30"/>
      <c r="V113" s="30"/>
      <c r="W113" s="33">
        <f t="shared" si="26"/>
        <v>2</v>
      </c>
      <c r="X113" s="30">
        <v>1.88</v>
      </c>
      <c r="Y113" s="30"/>
      <c r="Z113" s="30"/>
      <c r="AA113" s="34">
        <f t="shared" si="27"/>
        <v>1.88</v>
      </c>
      <c r="AB113" s="30"/>
      <c r="AC113" s="30"/>
      <c r="AD113" s="35">
        <f t="shared" si="28"/>
        <v>1.88</v>
      </c>
      <c r="AE113" s="35">
        <f t="shared" si="29"/>
        <v>3.88</v>
      </c>
      <c r="AF113" s="39">
        <f t="shared" si="30"/>
        <v>10.780000000000001</v>
      </c>
      <c r="AG113" s="43">
        <v>7.8</v>
      </c>
      <c r="AH113" s="44">
        <f t="shared" si="31"/>
        <v>18.580000000000002</v>
      </c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</row>
    <row r="114" spans="1:129" s="12" customFormat="1" ht="22.5">
      <c r="A114" s="24">
        <v>107</v>
      </c>
      <c r="B114" s="25">
        <v>177251</v>
      </c>
      <c r="C114" s="3" t="s">
        <v>168</v>
      </c>
      <c r="D114" s="3" t="s">
        <v>155</v>
      </c>
      <c r="E114" s="3" t="s">
        <v>53</v>
      </c>
      <c r="F114" s="3" t="s">
        <v>291</v>
      </c>
      <c r="G114" s="3" t="s">
        <v>324</v>
      </c>
      <c r="H114" s="30"/>
      <c r="I114" s="30"/>
      <c r="J114" s="31">
        <f t="shared" si="24"/>
        <v>0</v>
      </c>
      <c r="K114" s="30"/>
      <c r="L114" s="30"/>
      <c r="M114" s="30"/>
      <c r="N114" s="30">
        <v>0.5</v>
      </c>
      <c r="O114" s="30"/>
      <c r="P114" s="30"/>
      <c r="Q114" s="30"/>
      <c r="R114" s="30"/>
      <c r="S114" s="31">
        <f t="shared" si="25"/>
        <v>0.5</v>
      </c>
      <c r="T114" s="30">
        <v>16.5</v>
      </c>
      <c r="U114" s="30"/>
      <c r="V114" s="30"/>
      <c r="W114" s="33">
        <f t="shared" si="26"/>
        <v>10</v>
      </c>
      <c r="X114" s="30"/>
      <c r="Y114" s="30">
        <v>1.3</v>
      </c>
      <c r="Z114" s="30"/>
      <c r="AA114" s="34">
        <f t="shared" si="27"/>
        <v>1.3</v>
      </c>
      <c r="AB114" s="30"/>
      <c r="AC114" s="30"/>
      <c r="AD114" s="35">
        <f t="shared" si="28"/>
        <v>1.3</v>
      </c>
      <c r="AE114" s="35">
        <f t="shared" si="29"/>
        <v>11.3</v>
      </c>
      <c r="AF114" s="39">
        <f t="shared" si="30"/>
        <v>11.8</v>
      </c>
      <c r="AG114" s="43">
        <v>6.7</v>
      </c>
      <c r="AH114" s="44">
        <f t="shared" si="31"/>
        <v>18.5</v>
      </c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</row>
    <row r="115" spans="1:129" s="12" customFormat="1" ht="22.5">
      <c r="A115" s="24">
        <v>108</v>
      </c>
      <c r="B115" s="25">
        <v>152743</v>
      </c>
      <c r="C115" s="3" t="s">
        <v>131</v>
      </c>
      <c r="D115" s="3" t="s">
        <v>58</v>
      </c>
      <c r="E115" s="3" t="s">
        <v>56</v>
      </c>
      <c r="F115" s="3" t="s">
        <v>277</v>
      </c>
      <c r="G115" s="3" t="s">
        <v>332</v>
      </c>
      <c r="H115" s="30"/>
      <c r="I115" s="30"/>
      <c r="J115" s="31">
        <f t="shared" si="24"/>
        <v>0</v>
      </c>
      <c r="K115" s="30"/>
      <c r="L115" s="30"/>
      <c r="M115" s="30"/>
      <c r="N115" s="30"/>
      <c r="O115" s="30"/>
      <c r="P115" s="30"/>
      <c r="Q115" s="30"/>
      <c r="R115" s="30"/>
      <c r="S115" s="31">
        <f t="shared" si="25"/>
        <v>0</v>
      </c>
      <c r="T115" s="30">
        <v>22.25</v>
      </c>
      <c r="U115" s="30"/>
      <c r="V115" s="30"/>
      <c r="W115" s="33">
        <f t="shared" si="26"/>
        <v>10</v>
      </c>
      <c r="X115" s="30">
        <v>2.5</v>
      </c>
      <c r="Y115" s="30"/>
      <c r="Z115" s="30"/>
      <c r="AA115" s="34">
        <f t="shared" si="27"/>
        <v>2.5</v>
      </c>
      <c r="AB115" s="30"/>
      <c r="AC115" s="30"/>
      <c r="AD115" s="35">
        <f t="shared" si="28"/>
        <v>2.5</v>
      </c>
      <c r="AE115" s="35">
        <f t="shared" si="29"/>
        <v>12.5</v>
      </c>
      <c r="AF115" s="39">
        <f t="shared" si="30"/>
        <v>12.5</v>
      </c>
      <c r="AG115" s="43">
        <v>5.9</v>
      </c>
      <c r="AH115" s="44">
        <f t="shared" si="31"/>
        <v>18.4</v>
      </c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</row>
    <row r="116" spans="1:129" s="12" customFormat="1" ht="18.75" customHeight="1">
      <c r="A116" s="24">
        <v>109</v>
      </c>
      <c r="B116" s="25">
        <v>166895</v>
      </c>
      <c r="C116" s="3" t="s">
        <v>65</v>
      </c>
      <c r="D116" s="3" t="s">
        <v>66</v>
      </c>
      <c r="E116" s="3" t="s">
        <v>53</v>
      </c>
      <c r="F116" s="3" t="s">
        <v>275</v>
      </c>
      <c r="G116" s="3" t="s">
        <v>309</v>
      </c>
      <c r="H116" s="30"/>
      <c r="I116" s="30"/>
      <c r="J116" s="31">
        <f t="shared" si="24"/>
        <v>0</v>
      </c>
      <c r="K116" s="30"/>
      <c r="L116" s="30"/>
      <c r="M116" s="30">
        <v>0.5</v>
      </c>
      <c r="N116" s="30">
        <v>0.5</v>
      </c>
      <c r="O116" s="30"/>
      <c r="P116" s="30"/>
      <c r="Q116" s="30"/>
      <c r="R116" s="30"/>
      <c r="S116" s="31">
        <f t="shared" si="25"/>
        <v>1</v>
      </c>
      <c r="T116" s="30">
        <v>10</v>
      </c>
      <c r="U116" s="30"/>
      <c r="V116" s="30">
        <v>2</v>
      </c>
      <c r="W116" s="33">
        <f t="shared" si="26"/>
        <v>10</v>
      </c>
      <c r="X116" s="30"/>
      <c r="Y116" s="30"/>
      <c r="Z116" s="30">
        <v>1</v>
      </c>
      <c r="AA116" s="34">
        <f t="shared" si="27"/>
        <v>1</v>
      </c>
      <c r="AB116" s="30"/>
      <c r="AC116" s="30"/>
      <c r="AD116" s="35">
        <f t="shared" si="28"/>
        <v>1</v>
      </c>
      <c r="AE116" s="35">
        <f t="shared" si="29"/>
        <v>11</v>
      </c>
      <c r="AF116" s="39">
        <f t="shared" si="30"/>
        <v>12</v>
      </c>
      <c r="AG116" s="43">
        <v>6.3</v>
      </c>
      <c r="AH116" s="44">
        <f t="shared" si="31"/>
        <v>18.3</v>
      </c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</row>
    <row r="117" spans="1:129" s="12" customFormat="1" ht="22.5">
      <c r="A117" s="24">
        <v>110</v>
      </c>
      <c r="B117" s="25">
        <v>192068</v>
      </c>
      <c r="C117" s="3" t="s">
        <v>205</v>
      </c>
      <c r="D117" s="3" t="s">
        <v>115</v>
      </c>
      <c r="E117" s="3" t="s">
        <v>46</v>
      </c>
      <c r="F117" s="3" t="s">
        <v>292</v>
      </c>
      <c r="G117" s="3" t="s">
        <v>303</v>
      </c>
      <c r="H117" s="30"/>
      <c r="I117" s="30"/>
      <c r="J117" s="31">
        <f t="shared" si="24"/>
        <v>0</v>
      </c>
      <c r="K117" s="30"/>
      <c r="L117" s="30"/>
      <c r="M117" s="30">
        <v>0.5</v>
      </c>
      <c r="N117" s="30">
        <v>0.5</v>
      </c>
      <c r="O117" s="30">
        <v>0.8</v>
      </c>
      <c r="P117" s="30"/>
      <c r="Q117" s="30"/>
      <c r="R117" s="30"/>
      <c r="S117" s="31">
        <f t="shared" si="25"/>
        <v>1.8</v>
      </c>
      <c r="T117" s="30">
        <v>6.5</v>
      </c>
      <c r="U117" s="30"/>
      <c r="V117" s="30"/>
      <c r="W117" s="33">
        <f t="shared" si="26"/>
        <v>6.5</v>
      </c>
      <c r="X117" s="30">
        <v>2.25</v>
      </c>
      <c r="Y117" s="30"/>
      <c r="Z117" s="30"/>
      <c r="AA117" s="34">
        <f t="shared" si="27"/>
        <v>2.25</v>
      </c>
      <c r="AB117" s="30"/>
      <c r="AC117" s="30"/>
      <c r="AD117" s="35">
        <f t="shared" si="28"/>
        <v>2.25</v>
      </c>
      <c r="AE117" s="35">
        <f t="shared" si="29"/>
        <v>8.75</v>
      </c>
      <c r="AF117" s="39">
        <f t="shared" si="30"/>
        <v>10.55</v>
      </c>
      <c r="AG117" s="43">
        <v>7.7</v>
      </c>
      <c r="AH117" s="44">
        <f t="shared" si="31"/>
        <v>18.25</v>
      </c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</row>
    <row r="118" spans="1:129" s="12" customFormat="1" ht="33.75">
      <c r="A118" s="24">
        <v>111</v>
      </c>
      <c r="B118" s="25">
        <v>172522</v>
      </c>
      <c r="C118" s="3" t="s">
        <v>137</v>
      </c>
      <c r="D118" s="3" t="s">
        <v>53</v>
      </c>
      <c r="E118" s="3" t="s">
        <v>56</v>
      </c>
      <c r="F118" s="3" t="s">
        <v>272</v>
      </c>
      <c r="G118" s="3" t="s">
        <v>334</v>
      </c>
      <c r="H118" s="30"/>
      <c r="I118" s="30"/>
      <c r="J118" s="31">
        <f t="shared" si="24"/>
        <v>0</v>
      </c>
      <c r="K118" s="30"/>
      <c r="L118" s="30"/>
      <c r="M118" s="30"/>
      <c r="N118" s="30"/>
      <c r="O118" s="30"/>
      <c r="P118" s="30"/>
      <c r="Q118" s="30"/>
      <c r="R118" s="30"/>
      <c r="S118" s="31">
        <f t="shared" si="25"/>
        <v>0</v>
      </c>
      <c r="T118" s="30">
        <v>15</v>
      </c>
      <c r="U118" s="30"/>
      <c r="V118" s="30"/>
      <c r="W118" s="33">
        <f t="shared" si="26"/>
        <v>10</v>
      </c>
      <c r="X118" s="30"/>
      <c r="Y118" s="30">
        <v>2</v>
      </c>
      <c r="Z118" s="30"/>
      <c r="AA118" s="34">
        <f t="shared" si="27"/>
        <v>2</v>
      </c>
      <c r="AB118" s="30"/>
      <c r="AC118" s="30"/>
      <c r="AD118" s="35">
        <f t="shared" si="28"/>
        <v>2</v>
      </c>
      <c r="AE118" s="35">
        <f t="shared" si="29"/>
        <v>12</v>
      </c>
      <c r="AF118" s="39">
        <f t="shared" si="30"/>
        <v>12</v>
      </c>
      <c r="AG118" s="43">
        <v>6.2</v>
      </c>
      <c r="AH118" s="44">
        <f t="shared" si="31"/>
        <v>18.2</v>
      </c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</row>
    <row r="119" spans="1:129" s="12" customFormat="1" ht="21.75" customHeight="1">
      <c r="A119" s="24">
        <v>112</v>
      </c>
      <c r="B119" s="25">
        <v>168525</v>
      </c>
      <c r="C119" s="3" t="s">
        <v>258</v>
      </c>
      <c r="D119" s="3" t="s">
        <v>66</v>
      </c>
      <c r="E119" s="3" t="s">
        <v>49</v>
      </c>
      <c r="F119" s="3" t="s">
        <v>274</v>
      </c>
      <c r="G119" s="3" t="s">
        <v>335</v>
      </c>
      <c r="H119" s="30"/>
      <c r="I119" s="30"/>
      <c r="J119" s="31">
        <f t="shared" si="24"/>
        <v>0</v>
      </c>
      <c r="K119" s="30"/>
      <c r="L119" s="30"/>
      <c r="M119" s="30"/>
      <c r="N119" s="30">
        <v>0.5</v>
      </c>
      <c r="O119" s="30"/>
      <c r="P119" s="30"/>
      <c r="Q119" s="30"/>
      <c r="R119" s="30"/>
      <c r="S119" s="31">
        <f t="shared" si="25"/>
        <v>0.5</v>
      </c>
      <c r="T119" s="30">
        <v>15.75</v>
      </c>
      <c r="U119" s="30"/>
      <c r="V119" s="30"/>
      <c r="W119" s="33">
        <f t="shared" si="26"/>
        <v>10</v>
      </c>
      <c r="X119" s="30">
        <v>0.88</v>
      </c>
      <c r="Y119" s="30">
        <v>2</v>
      </c>
      <c r="Z119" s="30"/>
      <c r="AA119" s="34">
        <f t="shared" si="27"/>
        <v>2.5</v>
      </c>
      <c r="AB119" s="30"/>
      <c r="AC119" s="30"/>
      <c r="AD119" s="35">
        <f t="shared" si="28"/>
        <v>2.5</v>
      </c>
      <c r="AE119" s="35">
        <f t="shared" si="29"/>
        <v>12.5</v>
      </c>
      <c r="AF119" s="39">
        <f t="shared" si="30"/>
        <v>13</v>
      </c>
      <c r="AG119" s="43">
        <v>5.2</v>
      </c>
      <c r="AH119" s="44">
        <f t="shared" si="31"/>
        <v>18.2</v>
      </c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</row>
    <row r="120" spans="1:129" s="12" customFormat="1" ht="18" customHeight="1">
      <c r="A120" s="24">
        <v>113</v>
      </c>
      <c r="B120" s="25">
        <v>175134</v>
      </c>
      <c r="C120" s="3" t="s">
        <v>83</v>
      </c>
      <c r="D120" s="3" t="s">
        <v>84</v>
      </c>
      <c r="E120" s="3" t="s">
        <v>42</v>
      </c>
      <c r="F120" s="3" t="s">
        <v>277</v>
      </c>
      <c r="G120" s="3" t="s">
        <v>316</v>
      </c>
      <c r="H120" s="30"/>
      <c r="I120" s="30"/>
      <c r="J120" s="31">
        <f t="shared" si="24"/>
        <v>0</v>
      </c>
      <c r="K120" s="30"/>
      <c r="L120" s="30"/>
      <c r="M120" s="30"/>
      <c r="N120" s="30">
        <v>0.5</v>
      </c>
      <c r="O120" s="30"/>
      <c r="P120" s="30"/>
      <c r="Q120" s="30"/>
      <c r="R120" s="30"/>
      <c r="S120" s="31">
        <f t="shared" si="25"/>
        <v>0.5</v>
      </c>
      <c r="T120" s="30">
        <v>11.75</v>
      </c>
      <c r="U120" s="30"/>
      <c r="V120" s="30"/>
      <c r="W120" s="33">
        <f t="shared" si="26"/>
        <v>10</v>
      </c>
      <c r="X120" s="30">
        <v>2.5</v>
      </c>
      <c r="Y120" s="30"/>
      <c r="Z120" s="30"/>
      <c r="AA120" s="34">
        <f t="shared" si="27"/>
        <v>2.5</v>
      </c>
      <c r="AB120" s="30"/>
      <c r="AC120" s="30"/>
      <c r="AD120" s="35">
        <f t="shared" si="28"/>
        <v>2.5</v>
      </c>
      <c r="AE120" s="35">
        <f t="shared" si="29"/>
        <v>12.5</v>
      </c>
      <c r="AF120" s="39">
        <f t="shared" si="30"/>
        <v>13</v>
      </c>
      <c r="AG120" s="43">
        <v>5.1</v>
      </c>
      <c r="AH120" s="44">
        <f t="shared" si="31"/>
        <v>18.1</v>
      </c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</row>
    <row r="121" spans="1:129" s="12" customFormat="1" ht="15">
      <c r="A121" s="24">
        <v>114</v>
      </c>
      <c r="B121" s="25">
        <v>178513</v>
      </c>
      <c r="C121" s="3" t="s">
        <v>130</v>
      </c>
      <c r="D121" s="3" t="s">
        <v>53</v>
      </c>
      <c r="E121" s="3" t="s">
        <v>42</v>
      </c>
      <c r="F121" s="3" t="s">
        <v>287</v>
      </c>
      <c r="G121" s="3" t="s">
        <v>331</v>
      </c>
      <c r="H121" s="30"/>
      <c r="I121" s="30"/>
      <c r="J121" s="31">
        <f t="shared" si="24"/>
        <v>0</v>
      </c>
      <c r="K121" s="30"/>
      <c r="L121" s="30"/>
      <c r="M121" s="30"/>
      <c r="N121" s="30">
        <v>0.5</v>
      </c>
      <c r="O121" s="30">
        <v>0.8</v>
      </c>
      <c r="P121" s="30"/>
      <c r="Q121" s="30"/>
      <c r="R121" s="30"/>
      <c r="S121" s="31">
        <f t="shared" si="25"/>
        <v>1.3</v>
      </c>
      <c r="T121" s="30">
        <v>16.5</v>
      </c>
      <c r="U121" s="30"/>
      <c r="V121" s="30"/>
      <c r="W121" s="33">
        <f t="shared" si="26"/>
        <v>10</v>
      </c>
      <c r="X121" s="30">
        <v>1.88</v>
      </c>
      <c r="Y121" s="30"/>
      <c r="Z121" s="30"/>
      <c r="AA121" s="34">
        <f t="shared" si="27"/>
        <v>1.88</v>
      </c>
      <c r="AB121" s="30"/>
      <c r="AC121" s="30"/>
      <c r="AD121" s="35">
        <f t="shared" si="28"/>
        <v>1.88</v>
      </c>
      <c r="AE121" s="35">
        <f t="shared" si="29"/>
        <v>11.879999999999999</v>
      </c>
      <c r="AF121" s="39">
        <f t="shared" si="30"/>
        <v>13.18</v>
      </c>
      <c r="AG121" s="43">
        <v>4.9</v>
      </c>
      <c r="AH121" s="44">
        <f t="shared" si="31"/>
        <v>18.08</v>
      </c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</row>
    <row r="122" spans="1:129" s="12" customFormat="1" ht="22.5">
      <c r="A122" s="24">
        <v>115</v>
      </c>
      <c r="B122" s="25">
        <v>204179</v>
      </c>
      <c r="C122" s="3" t="s">
        <v>244</v>
      </c>
      <c r="D122" s="3" t="s">
        <v>46</v>
      </c>
      <c r="E122" s="3" t="s">
        <v>176</v>
      </c>
      <c r="F122" s="3" t="s">
        <v>269</v>
      </c>
      <c r="G122" s="3" t="s">
        <v>346</v>
      </c>
      <c r="H122" s="30"/>
      <c r="I122" s="30"/>
      <c r="J122" s="31">
        <f t="shared" si="24"/>
        <v>0</v>
      </c>
      <c r="K122" s="30"/>
      <c r="L122" s="30"/>
      <c r="M122" s="30"/>
      <c r="N122" s="30"/>
      <c r="O122" s="30"/>
      <c r="P122" s="30">
        <v>1</v>
      </c>
      <c r="Q122" s="30"/>
      <c r="R122" s="30"/>
      <c r="S122" s="31">
        <f t="shared" si="25"/>
        <v>1</v>
      </c>
      <c r="T122" s="30">
        <v>10.25</v>
      </c>
      <c r="U122" s="30"/>
      <c r="V122" s="30"/>
      <c r="W122" s="33">
        <f t="shared" si="26"/>
        <v>10</v>
      </c>
      <c r="X122" s="30"/>
      <c r="Y122" s="30"/>
      <c r="Z122" s="30"/>
      <c r="AA122" s="34">
        <f t="shared" si="27"/>
        <v>0</v>
      </c>
      <c r="AB122" s="30"/>
      <c r="AC122" s="30"/>
      <c r="AD122" s="35">
        <f t="shared" si="28"/>
        <v>0</v>
      </c>
      <c r="AE122" s="35">
        <f t="shared" si="29"/>
        <v>10</v>
      </c>
      <c r="AF122" s="39">
        <f t="shared" si="30"/>
        <v>11</v>
      </c>
      <c r="AG122" s="43">
        <v>7</v>
      </c>
      <c r="AH122" s="44">
        <f t="shared" si="31"/>
        <v>18</v>
      </c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</row>
    <row r="123" spans="1:129" s="12" customFormat="1" ht="22.5">
      <c r="A123" s="24">
        <v>116</v>
      </c>
      <c r="B123" s="25">
        <v>161269</v>
      </c>
      <c r="C123" s="3" t="s">
        <v>193</v>
      </c>
      <c r="D123" s="3" t="s">
        <v>190</v>
      </c>
      <c r="E123" s="3" t="s">
        <v>46</v>
      </c>
      <c r="F123" s="3" t="s">
        <v>291</v>
      </c>
      <c r="G123" s="3" t="s">
        <v>350</v>
      </c>
      <c r="H123" s="30"/>
      <c r="I123" s="30"/>
      <c r="J123" s="31">
        <f t="shared" si="24"/>
        <v>0</v>
      </c>
      <c r="K123" s="30"/>
      <c r="L123" s="30"/>
      <c r="M123" s="30"/>
      <c r="N123" s="30"/>
      <c r="O123" s="30"/>
      <c r="P123" s="30"/>
      <c r="Q123" s="30"/>
      <c r="R123" s="30"/>
      <c r="S123" s="31">
        <f t="shared" si="25"/>
        <v>0</v>
      </c>
      <c r="T123" s="30">
        <v>18.75</v>
      </c>
      <c r="U123" s="30"/>
      <c r="V123" s="30"/>
      <c r="W123" s="33">
        <f t="shared" si="26"/>
        <v>10</v>
      </c>
      <c r="X123" s="30">
        <v>2.5</v>
      </c>
      <c r="Y123" s="30">
        <v>1.9</v>
      </c>
      <c r="Z123" s="30"/>
      <c r="AA123" s="34">
        <f t="shared" si="27"/>
        <v>2.5</v>
      </c>
      <c r="AB123" s="30"/>
      <c r="AC123" s="30"/>
      <c r="AD123" s="35">
        <f t="shared" si="28"/>
        <v>2.5</v>
      </c>
      <c r="AE123" s="35">
        <f t="shared" si="29"/>
        <v>12.5</v>
      </c>
      <c r="AF123" s="39">
        <f t="shared" si="30"/>
        <v>12.5</v>
      </c>
      <c r="AG123" s="43">
        <v>5.5</v>
      </c>
      <c r="AH123" s="44">
        <f t="shared" si="31"/>
        <v>18</v>
      </c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</row>
    <row r="124" spans="1:129" s="12" customFormat="1" ht="22.5">
      <c r="A124" s="24">
        <v>117</v>
      </c>
      <c r="B124" s="25">
        <v>161163</v>
      </c>
      <c r="C124" s="3" t="s">
        <v>145</v>
      </c>
      <c r="D124" s="3" t="s">
        <v>58</v>
      </c>
      <c r="E124" s="3" t="s">
        <v>113</v>
      </c>
      <c r="F124" s="3" t="s">
        <v>278</v>
      </c>
      <c r="G124" s="3" t="s">
        <v>317</v>
      </c>
      <c r="H124" s="30"/>
      <c r="I124" s="30"/>
      <c r="J124" s="31">
        <f t="shared" si="24"/>
        <v>0</v>
      </c>
      <c r="K124" s="30"/>
      <c r="L124" s="30"/>
      <c r="M124" s="30"/>
      <c r="N124" s="30">
        <v>0.5</v>
      </c>
      <c r="O124" s="30">
        <v>0.8</v>
      </c>
      <c r="P124" s="30"/>
      <c r="Q124" s="30"/>
      <c r="R124" s="30"/>
      <c r="S124" s="31">
        <f t="shared" si="25"/>
        <v>1.3</v>
      </c>
      <c r="T124" s="30">
        <v>23.5</v>
      </c>
      <c r="U124" s="30"/>
      <c r="V124" s="30"/>
      <c r="W124" s="33">
        <f t="shared" si="26"/>
        <v>10</v>
      </c>
      <c r="X124" s="30">
        <v>1.25</v>
      </c>
      <c r="Y124" s="30"/>
      <c r="Z124" s="30"/>
      <c r="AA124" s="34">
        <f t="shared" si="27"/>
        <v>1.25</v>
      </c>
      <c r="AB124" s="30"/>
      <c r="AC124" s="30"/>
      <c r="AD124" s="35">
        <f t="shared" si="28"/>
        <v>1.25</v>
      </c>
      <c r="AE124" s="35">
        <f t="shared" si="29"/>
        <v>11.25</v>
      </c>
      <c r="AF124" s="39">
        <f t="shared" si="30"/>
        <v>12.55</v>
      </c>
      <c r="AG124" s="43">
        <v>5.4</v>
      </c>
      <c r="AH124" s="44">
        <f t="shared" si="31"/>
        <v>17.950000000000003</v>
      </c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</row>
    <row r="125" spans="1:129" s="12" customFormat="1" ht="22.5">
      <c r="A125" s="24">
        <v>118</v>
      </c>
      <c r="B125" s="25">
        <v>165336</v>
      </c>
      <c r="C125" s="3" t="s">
        <v>45</v>
      </c>
      <c r="D125" s="3" t="s">
        <v>46</v>
      </c>
      <c r="E125" s="3" t="s">
        <v>47</v>
      </c>
      <c r="F125" s="3" t="s">
        <v>270</v>
      </c>
      <c r="G125" s="3" t="s">
        <v>303</v>
      </c>
      <c r="H125" s="30"/>
      <c r="I125" s="30"/>
      <c r="J125" s="31">
        <f t="shared" si="24"/>
        <v>0</v>
      </c>
      <c r="K125" s="30"/>
      <c r="L125" s="30"/>
      <c r="M125" s="30"/>
      <c r="N125" s="30"/>
      <c r="O125" s="30"/>
      <c r="P125" s="30"/>
      <c r="Q125" s="30"/>
      <c r="R125" s="30"/>
      <c r="S125" s="31">
        <f t="shared" si="25"/>
        <v>0</v>
      </c>
      <c r="T125" s="30">
        <v>16.25</v>
      </c>
      <c r="U125" s="30"/>
      <c r="V125" s="30"/>
      <c r="W125" s="33">
        <f t="shared" si="26"/>
        <v>10</v>
      </c>
      <c r="X125" s="30">
        <v>2</v>
      </c>
      <c r="Y125" s="30">
        <v>1.6</v>
      </c>
      <c r="Z125" s="30"/>
      <c r="AA125" s="34">
        <f t="shared" si="27"/>
        <v>2.5</v>
      </c>
      <c r="AB125" s="30"/>
      <c r="AC125" s="30"/>
      <c r="AD125" s="35">
        <f t="shared" si="28"/>
        <v>2.5</v>
      </c>
      <c r="AE125" s="35">
        <f t="shared" si="29"/>
        <v>12.5</v>
      </c>
      <c r="AF125" s="39">
        <f t="shared" si="30"/>
        <v>12.5</v>
      </c>
      <c r="AG125" s="43">
        <v>5.4</v>
      </c>
      <c r="AH125" s="44">
        <f t="shared" si="31"/>
        <v>17.9</v>
      </c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</row>
    <row r="126" spans="1:129" s="12" customFormat="1" ht="22.5">
      <c r="A126" s="24">
        <v>119</v>
      </c>
      <c r="B126" s="25">
        <v>191967</v>
      </c>
      <c r="C126" s="3" t="s">
        <v>95</v>
      </c>
      <c r="D126" s="3" t="s">
        <v>96</v>
      </c>
      <c r="E126" s="3" t="s">
        <v>46</v>
      </c>
      <c r="F126" s="3" t="s">
        <v>282</v>
      </c>
      <c r="G126" s="3" t="s">
        <v>6</v>
      </c>
      <c r="H126" s="30"/>
      <c r="I126" s="30"/>
      <c r="J126" s="31">
        <f t="shared" si="24"/>
        <v>0</v>
      </c>
      <c r="K126" s="30"/>
      <c r="L126" s="30"/>
      <c r="M126" s="30"/>
      <c r="N126" s="30">
        <v>0.5</v>
      </c>
      <c r="O126" s="30"/>
      <c r="P126" s="30"/>
      <c r="Q126" s="30"/>
      <c r="R126" s="30"/>
      <c r="S126" s="31">
        <f t="shared" si="25"/>
        <v>0.5</v>
      </c>
      <c r="T126" s="30">
        <v>5.5</v>
      </c>
      <c r="U126" s="30"/>
      <c r="V126" s="30">
        <v>2</v>
      </c>
      <c r="W126" s="33">
        <f t="shared" si="26"/>
        <v>7.5</v>
      </c>
      <c r="X126" s="30">
        <v>1</v>
      </c>
      <c r="Y126" s="30">
        <v>2</v>
      </c>
      <c r="Z126" s="30">
        <v>1</v>
      </c>
      <c r="AA126" s="34">
        <f t="shared" si="27"/>
        <v>2.5</v>
      </c>
      <c r="AB126" s="30"/>
      <c r="AC126" s="30"/>
      <c r="AD126" s="35">
        <f t="shared" si="28"/>
        <v>2.5</v>
      </c>
      <c r="AE126" s="35">
        <f t="shared" si="29"/>
        <v>10</v>
      </c>
      <c r="AF126" s="39">
        <f t="shared" si="30"/>
        <v>10.5</v>
      </c>
      <c r="AG126" s="43">
        <v>7.2</v>
      </c>
      <c r="AH126" s="44">
        <f t="shared" si="31"/>
        <v>17.7</v>
      </c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</row>
    <row r="127" spans="1:129" s="12" customFormat="1" ht="22.5">
      <c r="A127" s="24">
        <v>120</v>
      </c>
      <c r="B127" s="25">
        <v>195461</v>
      </c>
      <c r="C127" s="3" t="s">
        <v>264</v>
      </c>
      <c r="D127" s="3" t="s">
        <v>42</v>
      </c>
      <c r="E127" s="3" t="s">
        <v>261</v>
      </c>
      <c r="F127" s="3" t="s">
        <v>271</v>
      </c>
      <c r="G127" s="3" t="s">
        <v>351</v>
      </c>
      <c r="H127" s="30"/>
      <c r="I127" s="30"/>
      <c r="J127" s="31">
        <f t="shared" si="24"/>
        <v>0</v>
      </c>
      <c r="K127" s="30"/>
      <c r="L127" s="30"/>
      <c r="M127" s="30"/>
      <c r="N127" s="30">
        <v>0.5</v>
      </c>
      <c r="O127" s="30"/>
      <c r="P127" s="30">
        <v>1</v>
      </c>
      <c r="Q127" s="30"/>
      <c r="R127" s="30"/>
      <c r="S127" s="31">
        <f t="shared" si="25"/>
        <v>1.5</v>
      </c>
      <c r="T127" s="30">
        <v>7.5</v>
      </c>
      <c r="U127" s="30"/>
      <c r="V127" s="30"/>
      <c r="W127" s="33">
        <f t="shared" si="26"/>
        <v>7.5</v>
      </c>
      <c r="X127" s="30"/>
      <c r="Y127" s="30">
        <v>1.4</v>
      </c>
      <c r="Z127" s="30"/>
      <c r="AA127" s="34">
        <f t="shared" si="27"/>
        <v>1.4</v>
      </c>
      <c r="AB127" s="30"/>
      <c r="AC127" s="30"/>
      <c r="AD127" s="35">
        <f t="shared" si="28"/>
        <v>1.4</v>
      </c>
      <c r="AE127" s="35">
        <f t="shared" si="29"/>
        <v>8.9</v>
      </c>
      <c r="AF127" s="39">
        <f t="shared" si="30"/>
        <v>10.4</v>
      </c>
      <c r="AG127" s="43">
        <v>7.2</v>
      </c>
      <c r="AH127" s="44">
        <f t="shared" si="31"/>
        <v>17.6</v>
      </c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</row>
    <row r="128" spans="1:129" s="12" customFormat="1" ht="23.25" customHeight="1">
      <c r="A128" s="24">
        <v>121</v>
      </c>
      <c r="B128" s="25">
        <v>183046</v>
      </c>
      <c r="C128" s="3" t="s">
        <v>222</v>
      </c>
      <c r="D128" s="3" t="s">
        <v>133</v>
      </c>
      <c r="E128" s="3" t="s">
        <v>202</v>
      </c>
      <c r="F128" s="3" t="s">
        <v>271</v>
      </c>
      <c r="G128" s="3" t="s">
        <v>356</v>
      </c>
      <c r="H128" s="30"/>
      <c r="I128" s="30"/>
      <c r="J128" s="31">
        <f t="shared" si="24"/>
        <v>0</v>
      </c>
      <c r="K128" s="30"/>
      <c r="L128" s="30"/>
      <c r="M128" s="30"/>
      <c r="N128" s="30">
        <v>0.5</v>
      </c>
      <c r="O128" s="30"/>
      <c r="P128" s="30"/>
      <c r="Q128" s="30"/>
      <c r="R128" s="30"/>
      <c r="S128" s="31">
        <f t="shared" si="25"/>
        <v>0.5</v>
      </c>
      <c r="T128" s="30">
        <v>10.25</v>
      </c>
      <c r="U128" s="30"/>
      <c r="V128" s="30"/>
      <c r="W128" s="33">
        <f t="shared" si="26"/>
        <v>10</v>
      </c>
      <c r="X128" s="30">
        <v>0.88</v>
      </c>
      <c r="Y128" s="30"/>
      <c r="Z128" s="30"/>
      <c r="AA128" s="34">
        <f t="shared" si="27"/>
        <v>0.88</v>
      </c>
      <c r="AB128" s="30"/>
      <c r="AC128" s="30"/>
      <c r="AD128" s="35">
        <f t="shared" si="28"/>
        <v>0.88</v>
      </c>
      <c r="AE128" s="35">
        <f t="shared" si="29"/>
        <v>10.88</v>
      </c>
      <c r="AF128" s="39">
        <f t="shared" si="30"/>
        <v>11.38</v>
      </c>
      <c r="AG128" s="43">
        <v>6.2</v>
      </c>
      <c r="AH128" s="44">
        <f t="shared" si="31"/>
        <v>17.580000000000002</v>
      </c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</row>
    <row r="129" spans="1:129" s="12" customFormat="1" ht="17.25" customHeight="1">
      <c r="A129" s="24">
        <v>122</v>
      </c>
      <c r="B129" s="25">
        <v>153088</v>
      </c>
      <c r="C129" s="3" t="s">
        <v>188</v>
      </c>
      <c r="D129" s="3" t="s">
        <v>189</v>
      </c>
      <c r="E129" s="3" t="s">
        <v>190</v>
      </c>
      <c r="F129" s="3" t="s">
        <v>278</v>
      </c>
      <c r="G129" s="3" t="s">
        <v>339</v>
      </c>
      <c r="H129" s="30"/>
      <c r="I129" s="30"/>
      <c r="J129" s="31">
        <f t="shared" si="24"/>
        <v>0</v>
      </c>
      <c r="K129" s="30"/>
      <c r="L129" s="30"/>
      <c r="M129" s="30"/>
      <c r="N129" s="30"/>
      <c r="O129" s="30"/>
      <c r="P129" s="30"/>
      <c r="Q129" s="30"/>
      <c r="R129" s="30"/>
      <c r="S129" s="31">
        <f t="shared" si="25"/>
        <v>0</v>
      </c>
      <c r="T129" s="30">
        <v>13.75</v>
      </c>
      <c r="U129" s="30"/>
      <c r="V129" s="30">
        <v>2</v>
      </c>
      <c r="W129" s="33">
        <f t="shared" si="26"/>
        <v>10</v>
      </c>
      <c r="X129" s="30">
        <v>0.88</v>
      </c>
      <c r="Y129" s="30"/>
      <c r="Z129" s="30">
        <v>1</v>
      </c>
      <c r="AA129" s="34">
        <f t="shared" si="27"/>
        <v>1.88</v>
      </c>
      <c r="AB129" s="30"/>
      <c r="AC129" s="30"/>
      <c r="AD129" s="35">
        <f t="shared" si="28"/>
        <v>1.88</v>
      </c>
      <c r="AE129" s="35">
        <f t="shared" si="29"/>
        <v>11.879999999999999</v>
      </c>
      <c r="AF129" s="39">
        <f t="shared" si="30"/>
        <v>11.879999999999999</v>
      </c>
      <c r="AG129" s="43">
        <v>5.7</v>
      </c>
      <c r="AH129" s="44">
        <f t="shared" si="31"/>
        <v>17.58</v>
      </c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</row>
    <row r="130" spans="1:129" s="12" customFormat="1" ht="22.5">
      <c r="A130" s="24">
        <v>123</v>
      </c>
      <c r="B130" s="25">
        <v>171808</v>
      </c>
      <c r="C130" s="3" t="s">
        <v>240</v>
      </c>
      <c r="D130" s="3" t="s">
        <v>68</v>
      </c>
      <c r="E130" s="3" t="s">
        <v>70</v>
      </c>
      <c r="F130" s="3" t="s">
        <v>284</v>
      </c>
      <c r="G130" s="3" t="s">
        <v>358</v>
      </c>
      <c r="H130" s="30"/>
      <c r="I130" s="30"/>
      <c r="J130" s="31">
        <f t="shared" si="24"/>
        <v>0</v>
      </c>
      <c r="K130" s="30"/>
      <c r="L130" s="30"/>
      <c r="M130" s="30"/>
      <c r="N130" s="30">
        <v>0.5</v>
      </c>
      <c r="O130" s="30"/>
      <c r="P130" s="30"/>
      <c r="Q130" s="30"/>
      <c r="R130" s="30"/>
      <c r="S130" s="31">
        <f t="shared" si="25"/>
        <v>0.5</v>
      </c>
      <c r="T130" s="30">
        <v>12.25</v>
      </c>
      <c r="U130" s="30"/>
      <c r="V130" s="30"/>
      <c r="W130" s="33">
        <f t="shared" si="26"/>
        <v>10</v>
      </c>
      <c r="X130" s="30">
        <v>2</v>
      </c>
      <c r="Y130" s="30">
        <v>0.4</v>
      </c>
      <c r="Z130" s="30"/>
      <c r="AA130" s="34">
        <f t="shared" si="27"/>
        <v>2.4</v>
      </c>
      <c r="AB130" s="30"/>
      <c r="AC130" s="30"/>
      <c r="AD130" s="35">
        <f t="shared" si="28"/>
        <v>2.4</v>
      </c>
      <c r="AE130" s="35">
        <f t="shared" si="29"/>
        <v>12.4</v>
      </c>
      <c r="AF130" s="39">
        <f t="shared" si="30"/>
        <v>12.9</v>
      </c>
      <c r="AG130" s="43">
        <v>4.5</v>
      </c>
      <c r="AH130" s="44">
        <f t="shared" si="31"/>
        <v>17.4</v>
      </c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</row>
    <row r="131" spans="1:129" s="12" customFormat="1" ht="33.75">
      <c r="A131" s="24">
        <v>124</v>
      </c>
      <c r="B131" s="25">
        <v>172465</v>
      </c>
      <c r="C131" s="3" t="s">
        <v>63</v>
      </c>
      <c r="D131" s="3" t="s">
        <v>46</v>
      </c>
      <c r="E131" s="3" t="s">
        <v>64</v>
      </c>
      <c r="F131" s="3" t="s">
        <v>272</v>
      </c>
      <c r="G131" s="3" t="s">
        <v>308</v>
      </c>
      <c r="H131" s="30"/>
      <c r="I131" s="30"/>
      <c r="J131" s="31">
        <f t="shared" si="24"/>
        <v>0</v>
      </c>
      <c r="K131" s="30"/>
      <c r="L131" s="30"/>
      <c r="M131" s="30"/>
      <c r="N131" s="30"/>
      <c r="O131" s="30"/>
      <c r="P131" s="30"/>
      <c r="Q131" s="30"/>
      <c r="R131" s="30"/>
      <c r="S131" s="31">
        <f t="shared" si="25"/>
        <v>0</v>
      </c>
      <c r="T131" s="30">
        <v>22.5</v>
      </c>
      <c r="U131" s="30"/>
      <c r="V131" s="30"/>
      <c r="W131" s="33">
        <f t="shared" si="26"/>
        <v>10</v>
      </c>
      <c r="X131" s="30"/>
      <c r="Y131" s="30">
        <v>0.3</v>
      </c>
      <c r="Z131" s="30"/>
      <c r="AA131" s="34">
        <f t="shared" si="27"/>
        <v>0.3</v>
      </c>
      <c r="AB131" s="30"/>
      <c r="AC131" s="30"/>
      <c r="AD131" s="35">
        <f t="shared" si="28"/>
        <v>0.3</v>
      </c>
      <c r="AE131" s="35">
        <f t="shared" si="29"/>
        <v>10.3</v>
      </c>
      <c r="AF131" s="39">
        <f t="shared" si="30"/>
        <v>10.3</v>
      </c>
      <c r="AG131" s="43">
        <v>7</v>
      </c>
      <c r="AH131" s="44">
        <f t="shared" si="31"/>
        <v>17.3</v>
      </c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</row>
    <row r="132" spans="1:129" s="12" customFormat="1" ht="22.5">
      <c r="A132" s="24">
        <v>125</v>
      </c>
      <c r="B132" s="25">
        <v>204805</v>
      </c>
      <c r="C132" s="3" t="s">
        <v>213</v>
      </c>
      <c r="D132" s="3" t="s">
        <v>58</v>
      </c>
      <c r="E132" s="3" t="s">
        <v>153</v>
      </c>
      <c r="F132" s="3" t="s">
        <v>269</v>
      </c>
      <c r="G132" s="3" t="s">
        <v>354</v>
      </c>
      <c r="H132" s="30"/>
      <c r="I132" s="30">
        <v>2.5</v>
      </c>
      <c r="J132" s="31">
        <f t="shared" si="24"/>
        <v>2.5</v>
      </c>
      <c r="K132" s="30"/>
      <c r="L132" s="30"/>
      <c r="M132" s="30"/>
      <c r="N132" s="30">
        <v>0.5</v>
      </c>
      <c r="O132" s="30"/>
      <c r="P132" s="30">
        <v>1</v>
      </c>
      <c r="Q132" s="30"/>
      <c r="R132" s="30"/>
      <c r="S132" s="31">
        <f t="shared" si="25"/>
        <v>4</v>
      </c>
      <c r="T132" s="30">
        <v>4</v>
      </c>
      <c r="U132" s="30"/>
      <c r="V132" s="30"/>
      <c r="W132" s="33">
        <f t="shared" si="26"/>
        <v>4</v>
      </c>
      <c r="X132" s="30">
        <v>2.5</v>
      </c>
      <c r="Y132" s="30"/>
      <c r="Z132" s="30"/>
      <c r="AA132" s="34">
        <f t="shared" si="27"/>
        <v>2.5</v>
      </c>
      <c r="AB132" s="30"/>
      <c r="AC132" s="30"/>
      <c r="AD132" s="35">
        <f t="shared" si="28"/>
        <v>2.5</v>
      </c>
      <c r="AE132" s="35">
        <f t="shared" si="29"/>
        <v>6.5</v>
      </c>
      <c r="AF132" s="39">
        <f t="shared" si="30"/>
        <v>10.5</v>
      </c>
      <c r="AG132" s="43">
        <v>6.8</v>
      </c>
      <c r="AH132" s="44">
        <f t="shared" si="31"/>
        <v>17.3</v>
      </c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</row>
    <row r="133" spans="1:129" s="12" customFormat="1" ht="22.5">
      <c r="A133" s="24">
        <v>126</v>
      </c>
      <c r="B133" s="25">
        <v>154184</v>
      </c>
      <c r="C133" s="3" t="s">
        <v>87</v>
      </c>
      <c r="D133" s="3" t="s">
        <v>42</v>
      </c>
      <c r="E133" s="3" t="s">
        <v>58</v>
      </c>
      <c r="F133" s="3" t="s">
        <v>278</v>
      </c>
      <c r="G133" s="3" t="s">
        <v>317</v>
      </c>
      <c r="H133" s="30"/>
      <c r="I133" s="30"/>
      <c r="J133" s="31">
        <f t="shared" si="24"/>
        <v>0</v>
      </c>
      <c r="K133" s="30"/>
      <c r="L133" s="30"/>
      <c r="M133" s="30"/>
      <c r="N133" s="30">
        <v>0.5</v>
      </c>
      <c r="O133" s="30"/>
      <c r="P133" s="30"/>
      <c r="Q133" s="30"/>
      <c r="R133" s="30"/>
      <c r="S133" s="31">
        <f t="shared" si="25"/>
        <v>0.5</v>
      </c>
      <c r="T133" s="30">
        <v>21</v>
      </c>
      <c r="U133" s="30"/>
      <c r="V133" s="30"/>
      <c r="W133" s="33">
        <f t="shared" si="26"/>
        <v>10</v>
      </c>
      <c r="X133" s="30"/>
      <c r="Y133" s="30"/>
      <c r="Z133" s="30"/>
      <c r="AA133" s="34">
        <f t="shared" si="27"/>
        <v>0</v>
      </c>
      <c r="AB133" s="30"/>
      <c r="AC133" s="30"/>
      <c r="AD133" s="35">
        <f t="shared" si="28"/>
        <v>0</v>
      </c>
      <c r="AE133" s="35">
        <f t="shared" si="29"/>
        <v>10</v>
      </c>
      <c r="AF133" s="39">
        <f t="shared" si="30"/>
        <v>10.5</v>
      </c>
      <c r="AG133" s="43">
        <v>6.7</v>
      </c>
      <c r="AH133" s="44">
        <f t="shared" si="31"/>
        <v>17.2</v>
      </c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</row>
    <row r="134" spans="1:129" s="12" customFormat="1" ht="22.5">
      <c r="A134" s="24">
        <v>127</v>
      </c>
      <c r="B134" s="25">
        <v>192832</v>
      </c>
      <c r="C134" s="3" t="s">
        <v>263</v>
      </c>
      <c r="D134" s="3" t="s">
        <v>41</v>
      </c>
      <c r="E134" s="3" t="s">
        <v>42</v>
      </c>
      <c r="F134" s="3" t="s">
        <v>277</v>
      </c>
      <c r="G134" s="3" t="s">
        <v>317</v>
      </c>
      <c r="H134" s="30"/>
      <c r="I134" s="30"/>
      <c r="J134" s="31">
        <f t="shared" si="24"/>
        <v>0</v>
      </c>
      <c r="K134" s="30"/>
      <c r="L134" s="30"/>
      <c r="M134" s="30"/>
      <c r="N134" s="30">
        <v>0.5</v>
      </c>
      <c r="O134" s="30"/>
      <c r="P134" s="30"/>
      <c r="Q134" s="30"/>
      <c r="R134" s="30"/>
      <c r="S134" s="31">
        <f t="shared" si="25"/>
        <v>0.5</v>
      </c>
      <c r="T134" s="30">
        <v>13.75</v>
      </c>
      <c r="U134" s="30"/>
      <c r="V134" s="30"/>
      <c r="W134" s="33">
        <f t="shared" si="26"/>
        <v>10</v>
      </c>
      <c r="X134" s="30"/>
      <c r="Y134" s="30"/>
      <c r="Z134" s="30"/>
      <c r="AA134" s="34">
        <f t="shared" si="27"/>
        <v>0</v>
      </c>
      <c r="AB134" s="30"/>
      <c r="AC134" s="30"/>
      <c r="AD134" s="35">
        <f t="shared" si="28"/>
        <v>0</v>
      </c>
      <c r="AE134" s="35">
        <f t="shared" si="29"/>
        <v>10</v>
      </c>
      <c r="AF134" s="39">
        <f t="shared" si="30"/>
        <v>10.5</v>
      </c>
      <c r="AG134" s="43">
        <v>6.66</v>
      </c>
      <c r="AH134" s="44">
        <f t="shared" si="31"/>
        <v>17.16</v>
      </c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</row>
    <row r="135" spans="1:129" s="12" customFormat="1" ht="33.75">
      <c r="A135" s="24">
        <v>128</v>
      </c>
      <c r="B135" s="25">
        <v>164096</v>
      </c>
      <c r="C135" s="3" t="s">
        <v>266</v>
      </c>
      <c r="D135" s="3" t="s">
        <v>123</v>
      </c>
      <c r="E135" s="3" t="s">
        <v>111</v>
      </c>
      <c r="F135" s="3" t="s">
        <v>271</v>
      </c>
      <c r="G135" s="3" t="s">
        <v>5</v>
      </c>
      <c r="H135" s="30"/>
      <c r="I135" s="30"/>
      <c r="J135" s="31">
        <f t="shared" si="24"/>
        <v>0</v>
      </c>
      <c r="K135" s="30"/>
      <c r="L135" s="30"/>
      <c r="M135" s="30"/>
      <c r="N135" s="30">
        <v>0.5</v>
      </c>
      <c r="O135" s="30"/>
      <c r="P135" s="30"/>
      <c r="Q135" s="30"/>
      <c r="R135" s="30"/>
      <c r="S135" s="31">
        <f t="shared" si="25"/>
        <v>0.5</v>
      </c>
      <c r="T135" s="30">
        <v>20.25</v>
      </c>
      <c r="U135" s="30"/>
      <c r="V135" s="30"/>
      <c r="W135" s="33">
        <f t="shared" si="26"/>
        <v>10</v>
      </c>
      <c r="X135" s="30"/>
      <c r="Y135" s="30"/>
      <c r="Z135" s="30"/>
      <c r="AA135" s="34">
        <f t="shared" si="27"/>
        <v>0</v>
      </c>
      <c r="AB135" s="30"/>
      <c r="AC135" s="30"/>
      <c r="AD135" s="35">
        <f t="shared" si="28"/>
        <v>0</v>
      </c>
      <c r="AE135" s="35">
        <f t="shared" si="29"/>
        <v>10</v>
      </c>
      <c r="AF135" s="39">
        <f t="shared" si="30"/>
        <v>10.5</v>
      </c>
      <c r="AG135" s="43">
        <v>6.6</v>
      </c>
      <c r="AH135" s="44">
        <f t="shared" si="31"/>
        <v>17.1</v>
      </c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</row>
    <row r="136" spans="1:129" s="12" customFormat="1" ht="33.75">
      <c r="A136" s="24">
        <v>129</v>
      </c>
      <c r="B136" s="25">
        <v>701710</v>
      </c>
      <c r="C136" s="3" t="s">
        <v>69</v>
      </c>
      <c r="D136" s="3" t="s">
        <v>70</v>
      </c>
      <c r="E136" s="3" t="s">
        <v>42</v>
      </c>
      <c r="F136" s="3" t="s">
        <v>271</v>
      </c>
      <c r="G136" s="3" t="s">
        <v>307</v>
      </c>
      <c r="H136" s="30"/>
      <c r="I136" s="30">
        <v>2.5</v>
      </c>
      <c r="J136" s="31">
        <f aca="true" t="shared" si="32" ref="J136:J158">IF(SUM(H136:I136)=6.5,5,SUM(H136:I136))</f>
        <v>2.5</v>
      </c>
      <c r="K136" s="30"/>
      <c r="L136" s="30"/>
      <c r="M136" s="30"/>
      <c r="N136" s="30">
        <v>0.5</v>
      </c>
      <c r="O136" s="30"/>
      <c r="P136" s="30">
        <v>1</v>
      </c>
      <c r="Q136" s="30"/>
      <c r="R136" s="30"/>
      <c r="S136" s="31">
        <f aca="true" t="shared" si="33" ref="S136:S158">SUM(J136:R136)</f>
        <v>4</v>
      </c>
      <c r="T136" s="30">
        <v>4.5</v>
      </c>
      <c r="U136" s="30"/>
      <c r="V136" s="30"/>
      <c r="W136" s="33">
        <f aca="true" t="shared" si="34" ref="W136:W158">IF(SUM(T136:V136)&gt;10,10,SUM(T136:V136))</f>
        <v>4.5</v>
      </c>
      <c r="X136" s="30">
        <v>0.88</v>
      </c>
      <c r="Y136" s="30">
        <v>0.2</v>
      </c>
      <c r="Z136" s="30"/>
      <c r="AA136" s="34">
        <f aca="true" t="shared" si="35" ref="AA136:AA158">IF(SUM(X136:Z136)&gt;2.5,2.5,SUM(X136:Z136))</f>
        <v>1.08</v>
      </c>
      <c r="AB136" s="30"/>
      <c r="AC136" s="30"/>
      <c r="AD136" s="35">
        <f aca="true" t="shared" si="36" ref="AD136:AD158">AA136+AB136</f>
        <v>1.08</v>
      </c>
      <c r="AE136" s="35">
        <f aca="true" t="shared" si="37" ref="AE136:AE158">W136+AD136</f>
        <v>5.58</v>
      </c>
      <c r="AF136" s="39">
        <f aca="true" t="shared" si="38" ref="AF136:AF158">S136+AE136</f>
        <v>9.58</v>
      </c>
      <c r="AG136" s="43">
        <v>7.5</v>
      </c>
      <c r="AH136" s="44">
        <f t="shared" si="31"/>
        <v>17.08</v>
      </c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</row>
    <row r="137" spans="1:129" s="12" customFormat="1" ht="22.5">
      <c r="A137" s="24">
        <v>130</v>
      </c>
      <c r="B137" s="25">
        <v>192541</v>
      </c>
      <c r="C137" s="3" t="s">
        <v>122</v>
      </c>
      <c r="D137" s="3" t="s">
        <v>123</v>
      </c>
      <c r="E137" s="3" t="s">
        <v>42</v>
      </c>
      <c r="F137" s="3" t="s">
        <v>271</v>
      </c>
      <c r="G137" s="3" t="s">
        <v>324</v>
      </c>
      <c r="H137" s="30"/>
      <c r="I137" s="30">
        <v>2.5</v>
      </c>
      <c r="J137" s="31">
        <f t="shared" si="32"/>
        <v>2.5</v>
      </c>
      <c r="K137" s="30"/>
      <c r="L137" s="30"/>
      <c r="M137" s="30"/>
      <c r="N137" s="30">
        <v>0.5</v>
      </c>
      <c r="O137" s="30"/>
      <c r="P137" s="30">
        <v>1</v>
      </c>
      <c r="Q137" s="30">
        <v>0.4</v>
      </c>
      <c r="R137" s="30"/>
      <c r="S137" s="31">
        <f t="shared" si="33"/>
        <v>4.4</v>
      </c>
      <c r="T137" s="30">
        <v>3.25</v>
      </c>
      <c r="U137" s="30">
        <v>1</v>
      </c>
      <c r="V137" s="30">
        <v>2</v>
      </c>
      <c r="W137" s="33">
        <f t="shared" si="34"/>
        <v>6.25</v>
      </c>
      <c r="X137" s="30"/>
      <c r="Y137" s="30"/>
      <c r="Z137" s="30">
        <v>0.63</v>
      </c>
      <c r="AA137" s="34">
        <f t="shared" si="35"/>
        <v>0.63</v>
      </c>
      <c r="AB137" s="30"/>
      <c r="AC137" s="30"/>
      <c r="AD137" s="35">
        <f t="shared" si="36"/>
        <v>0.63</v>
      </c>
      <c r="AE137" s="35">
        <f t="shared" si="37"/>
        <v>6.88</v>
      </c>
      <c r="AF137" s="39">
        <f t="shared" si="38"/>
        <v>11.280000000000001</v>
      </c>
      <c r="AG137" s="43">
        <v>5.8</v>
      </c>
      <c r="AH137" s="44">
        <f aca="true" t="shared" si="39" ref="AH137:AH158">AF137+AG137</f>
        <v>17.080000000000002</v>
      </c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</row>
    <row r="138" spans="1:129" s="12" customFormat="1" ht="22.5">
      <c r="A138" s="24">
        <v>131</v>
      </c>
      <c r="B138" s="25">
        <v>207230</v>
      </c>
      <c r="C138" s="3" t="s">
        <v>102</v>
      </c>
      <c r="D138" s="3" t="s">
        <v>81</v>
      </c>
      <c r="E138" s="3" t="s">
        <v>97</v>
      </c>
      <c r="F138" s="3" t="s">
        <v>276</v>
      </c>
      <c r="G138" s="3" t="s">
        <v>323</v>
      </c>
      <c r="H138" s="30"/>
      <c r="I138" s="30">
        <v>2.5</v>
      </c>
      <c r="J138" s="31">
        <f t="shared" si="32"/>
        <v>2.5</v>
      </c>
      <c r="K138" s="30"/>
      <c r="L138" s="30"/>
      <c r="M138" s="30"/>
      <c r="N138" s="30">
        <v>0.5</v>
      </c>
      <c r="O138" s="30">
        <v>0.8</v>
      </c>
      <c r="P138" s="30"/>
      <c r="Q138" s="30"/>
      <c r="R138" s="30"/>
      <c r="S138" s="31">
        <f t="shared" si="33"/>
        <v>3.8</v>
      </c>
      <c r="T138" s="30">
        <v>6.75</v>
      </c>
      <c r="U138" s="30"/>
      <c r="V138" s="30"/>
      <c r="W138" s="33">
        <f t="shared" si="34"/>
        <v>6.75</v>
      </c>
      <c r="X138" s="30">
        <v>0.88</v>
      </c>
      <c r="Y138" s="30"/>
      <c r="Z138" s="30"/>
      <c r="AA138" s="34">
        <f t="shared" si="35"/>
        <v>0.88</v>
      </c>
      <c r="AB138" s="30"/>
      <c r="AC138" s="30"/>
      <c r="AD138" s="35">
        <f t="shared" si="36"/>
        <v>0.88</v>
      </c>
      <c r="AE138" s="35">
        <f t="shared" si="37"/>
        <v>7.63</v>
      </c>
      <c r="AF138" s="39">
        <f t="shared" si="38"/>
        <v>11.43</v>
      </c>
      <c r="AG138" s="43">
        <v>5.5</v>
      </c>
      <c r="AH138" s="44">
        <f t="shared" si="39"/>
        <v>16.93</v>
      </c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</row>
    <row r="139" spans="1:129" s="12" customFormat="1" ht="22.5">
      <c r="A139" s="24">
        <v>132</v>
      </c>
      <c r="B139" s="25">
        <v>136877</v>
      </c>
      <c r="C139" s="3" t="s">
        <v>103</v>
      </c>
      <c r="D139" s="3" t="s">
        <v>104</v>
      </c>
      <c r="E139" s="3" t="s">
        <v>58</v>
      </c>
      <c r="F139" s="3" t="s">
        <v>271</v>
      </c>
      <c r="G139" s="3" t="s">
        <v>313</v>
      </c>
      <c r="H139" s="30"/>
      <c r="I139" s="30"/>
      <c r="J139" s="31">
        <f t="shared" si="32"/>
        <v>0</v>
      </c>
      <c r="K139" s="30"/>
      <c r="L139" s="30"/>
      <c r="M139" s="30">
        <v>0.5</v>
      </c>
      <c r="N139" s="30">
        <v>0.5</v>
      </c>
      <c r="O139" s="30"/>
      <c r="P139" s="30"/>
      <c r="Q139" s="30"/>
      <c r="R139" s="30"/>
      <c r="S139" s="31">
        <f t="shared" si="33"/>
        <v>1</v>
      </c>
      <c r="T139" s="30">
        <v>20.75</v>
      </c>
      <c r="U139" s="30"/>
      <c r="V139" s="30"/>
      <c r="W139" s="33">
        <f t="shared" si="34"/>
        <v>10</v>
      </c>
      <c r="X139" s="30">
        <v>0.88</v>
      </c>
      <c r="Y139" s="30"/>
      <c r="Z139" s="30"/>
      <c r="AA139" s="34">
        <f t="shared" si="35"/>
        <v>0.88</v>
      </c>
      <c r="AB139" s="30"/>
      <c r="AC139" s="30"/>
      <c r="AD139" s="35">
        <f t="shared" si="36"/>
        <v>0.88</v>
      </c>
      <c r="AE139" s="35">
        <f t="shared" si="37"/>
        <v>10.88</v>
      </c>
      <c r="AF139" s="39">
        <f t="shared" si="38"/>
        <v>11.88</v>
      </c>
      <c r="AG139" s="43">
        <v>5</v>
      </c>
      <c r="AH139" s="44">
        <f t="shared" si="39"/>
        <v>16.880000000000003</v>
      </c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</row>
    <row r="140" spans="1:129" s="12" customFormat="1" ht="22.5">
      <c r="A140" s="24">
        <v>133</v>
      </c>
      <c r="B140" s="25">
        <v>145084</v>
      </c>
      <c r="C140" s="3" t="s">
        <v>147</v>
      </c>
      <c r="D140" s="3" t="s">
        <v>53</v>
      </c>
      <c r="E140" s="3" t="s">
        <v>58</v>
      </c>
      <c r="F140" s="3" t="s">
        <v>269</v>
      </c>
      <c r="G140" s="3" t="s">
        <v>310</v>
      </c>
      <c r="H140" s="30"/>
      <c r="I140" s="30"/>
      <c r="J140" s="31">
        <f t="shared" si="32"/>
        <v>0</v>
      </c>
      <c r="K140" s="30"/>
      <c r="L140" s="30"/>
      <c r="M140" s="30"/>
      <c r="N140" s="30"/>
      <c r="O140" s="30"/>
      <c r="P140" s="30">
        <v>1</v>
      </c>
      <c r="Q140" s="30"/>
      <c r="R140" s="30"/>
      <c r="S140" s="31">
        <f t="shared" si="33"/>
        <v>1</v>
      </c>
      <c r="T140" s="30">
        <v>24.5</v>
      </c>
      <c r="U140" s="30"/>
      <c r="V140" s="30"/>
      <c r="W140" s="33">
        <f t="shared" si="34"/>
        <v>10</v>
      </c>
      <c r="X140" s="30">
        <v>0.88</v>
      </c>
      <c r="Y140" s="30"/>
      <c r="Z140" s="30"/>
      <c r="AA140" s="34">
        <f t="shared" si="35"/>
        <v>0.88</v>
      </c>
      <c r="AB140" s="30"/>
      <c r="AC140" s="30"/>
      <c r="AD140" s="35">
        <f t="shared" si="36"/>
        <v>0.88</v>
      </c>
      <c r="AE140" s="35">
        <f t="shared" si="37"/>
        <v>10.88</v>
      </c>
      <c r="AF140" s="39">
        <f t="shared" si="38"/>
        <v>11.88</v>
      </c>
      <c r="AG140" s="43">
        <v>4.8</v>
      </c>
      <c r="AH140" s="44">
        <f t="shared" si="39"/>
        <v>16.68</v>
      </c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</row>
    <row r="141" spans="1:129" s="12" customFormat="1" ht="33.75">
      <c r="A141" s="24">
        <v>134</v>
      </c>
      <c r="B141" s="25">
        <v>202339</v>
      </c>
      <c r="C141" s="3" t="s">
        <v>171</v>
      </c>
      <c r="D141" s="3" t="s">
        <v>172</v>
      </c>
      <c r="E141" s="3" t="s">
        <v>173</v>
      </c>
      <c r="F141" s="3" t="s">
        <v>278</v>
      </c>
      <c r="G141" s="3" t="s">
        <v>340</v>
      </c>
      <c r="H141" s="30"/>
      <c r="I141" s="30"/>
      <c r="J141" s="31">
        <f t="shared" si="32"/>
        <v>0</v>
      </c>
      <c r="K141" s="30"/>
      <c r="L141" s="30"/>
      <c r="M141" s="30">
        <v>1</v>
      </c>
      <c r="N141" s="30"/>
      <c r="O141" s="30"/>
      <c r="P141" s="30"/>
      <c r="Q141" s="30"/>
      <c r="R141" s="30"/>
      <c r="S141" s="31">
        <f t="shared" si="33"/>
        <v>1</v>
      </c>
      <c r="T141" s="30">
        <v>6.25</v>
      </c>
      <c r="U141" s="30">
        <v>1</v>
      </c>
      <c r="V141" s="30"/>
      <c r="W141" s="33">
        <f t="shared" si="34"/>
        <v>7.25</v>
      </c>
      <c r="X141" s="30">
        <v>0.88</v>
      </c>
      <c r="Y141" s="30"/>
      <c r="Z141" s="30"/>
      <c r="AA141" s="34">
        <f t="shared" si="35"/>
        <v>0.88</v>
      </c>
      <c r="AB141" s="30"/>
      <c r="AC141" s="30"/>
      <c r="AD141" s="35">
        <f t="shared" si="36"/>
        <v>0.88</v>
      </c>
      <c r="AE141" s="35">
        <f t="shared" si="37"/>
        <v>8.13</v>
      </c>
      <c r="AF141" s="39">
        <f t="shared" si="38"/>
        <v>9.13</v>
      </c>
      <c r="AG141" s="43">
        <v>7.5</v>
      </c>
      <c r="AH141" s="44">
        <f t="shared" si="39"/>
        <v>16.630000000000003</v>
      </c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</row>
    <row r="142" spans="1:129" s="12" customFormat="1" ht="22.5">
      <c r="A142" s="24">
        <v>135</v>
      </c>
      <c r="B142" s="25">
        <v>194696</v>
      </c>
      <c r="C142" s="3" t="s">
        <v>223</v>
      </c>
      <c r="D142" s="3" t="s">
        <v>93</v>
      </c>
      <c r="E142" s="3" t="s">
        <v>58</v>
      </c>
      <c r="F142" s="3" t="s">
        <v>295</v>
      </c>
      <c r="G142" s="3" t="s">
        <v>304</v>
      </c>
      <c r="H142" s="30"/>
      <c r="I142" s="30"/>
      <c r="J142" s="31">
        <f t="shared" si="32"/>
        <v>0</v>
      </c>
      <c r="K142" s="30"/>
      <c r="L142" s="30"/>
      <c r="M142" s="30"/>
      <c r="N142" s="30">
        <v>0.5</v>
      </c>
      <c r="O142" s="30"/>
      <c r="P142" s="30"/>
      <c r="Q142" s="30"/>
      <c r="R142" s="30"/>
      <c r="S142" s="31">
        <f t="shared" si="33"/>
        <v>0.5</v>
      </c>
      <c r="T142" s="30">
        <v>12</v>
      </c>
      <c r="U142" s="30"/>
      <c r="V142" s="30"/>
      <c r="W142" s="33">
        <f t="shared" si="34"/>
        <v>10</v>
      </c>
      <c r="X142" s="30"/>
      <c r="Y142" s="30"/>
      <c r="Z142" s="30"/>
      <c r="AA142" s="34">
        <f t="shared" si="35"/>
        <v>0</v>
      </c>
      <c r="AB142" s="30"/>
      <c r="AC142" s="30"/>
      <c r="AD142" s="35">
        <f t="shared" si="36"/>
        <v>0</v>
      </c>
      <c r="AE142" s="35">
        <f t="shared" si="37"/>
        <v>10</v>
      </c>
      <c r="AF142" s="39">
        <f t="shared" si="38"/>
        <v>10.5</v>
      </c>
      <c r="AG142" s="43">
        <v>6</v>
      </c>
      <c r="AH142" s="44">
        <f t="shared" si="39"/>
        <v>16.5</v>
      </c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</row>
    <row r="143" spans="1:129" s="12" customFormat="1" ht="22.5">
      <c r="A143" s="24">
        <v>136</v>
      </c>
      <c r="B143" s="25">
        <v>199004</v>
      </c>
      <c r="C143" s="3" t="s">
        <v>187</v>
      </c>
      <c r="D143" s="3" t="s">
        <v>46</v>
      </c>
      <c r="E143" s="3" t="s">
        <v>53</v>
      </c>
      <c r="F143" s="3" t="s">
        <v>279</v>
      </c>
      <c r="G143" s="3" t="s">
        <v>348</v>
      </c>
      <c r="H143" s="30"/>
      <c r="I143" s="30">
        <v>2.5</v>
      </c>
      <c r="J143" s="31">
        <f t="shared" si="32"/>
        <v>2.5</v>
      </c>
      <c r="K143" s="30"/>
      <c r="L143" s="30"/>
      <c r="M143" s="30"/>
      <c r="N143" s="30">
        <v>0.5</v>
      </c>
      <c r="O143" s="30"/>
      <c r="P143" s="30"/>
      <c r="Q143" s="30"/>
      <c r="R143" s="30"/>
      <c r="S143" s="31">
        <f t="shared" si="33"/>
        <v>3</v>
      </c>
      <c r="T143" s="30">
        <v>6.25</v>
      </c>
      <c r="U143" s="30"/>
      <c r="V143" s="30"/>
      <c r="W143" s="33">
        <f t="shared" si="34"/>
        <v>6.25</v>
      </c>
      <c r="X143" s="30"/>
      <c r="Y143" s="30"/>
      <c r="Z143" s="30"/>
      <c r="AA143" s="34">
        <f t="shared" si="35"/>
        <v>0</v>
      </c>
      <c r="AB143" s="30"/>
      <c r="AC143" s="30"/>
      <c r="AD143" s="35">
        <f t="shared" si="36"/>
        <v>0</v>
      </c>
      <c r="AE143" s="35">
        <f t="shared" si="37"/>
        <v>6.25</v>
      </c>
      <c r="AF143" s="39">
        <f t="shared" si="38"/>
        <v>9.25</v>
      </c>
      <c r="AG143" s="43">
        <v>7.1</v>
      </c>
      <c r="AH143" s="44">
        <f t="shared" si="39"/>
        <v>16.35</v>
      </c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</row>
    <row r="144" spans="1:129" s="12" customFormat="1" ht="22.5">
      <c r="A144" s="24">
        <v>137</v>
      </c>
      <c r="B144" s="25">
        <v>189805</v>
      </c>
      <c r="C144" s="3" t="s">
        <v>197</v>
      </c>
      <c r="D144" s="3" t="s">
        <v>46</v>
      </c>
      <c r="E144" s="3" t="s">
        <v>58</v>
      </c>
      <c r="F144" s="3" t="s">
        <v>278</v>
      </c>
      <c r="G144" s="3" t="s">
        <v>311</v>
      </c>
      <c r="H144" s="30"/>
      <c r="I144" s="30"/>
      <c r="J144" s="31">
        <f t="shared" si="32"/>
        <v>0</v>
      </c>
      <c r="K144" s="30"/>
      <c r="L144" s="30"/>
      <c r="M144" s="30"/>
      <c r="N144" s="30">
        <v>0.5</v>
      </c>
      <c r="O144" s="30"/>
      <c r="P144" s="30"/>
      <c r="Q144" s="30"/>
      <c r="R144" s="30"/>
      <c r="S144" s="31">
        <f t="shared" si="33"/>
        <v>0.5</v>
      </c>
      <c r="T144" s="30">
        <v>8.75</v>
      </c>
      <c r="U144" s="30"/>
      <c r="V144" s="30"/>
      <c r="W144" s="33">
        <f t="shared" si="34"/>
        <v>8.75</v>
      </c>
      <c r="X144" s="30"/>
      <c r="Y144" s="30">
        <v>0.2</v>
      </c>
      <c r="Z144" s="30"/>
      <c r="AA144" s="34">
        <f t="shared" si="35"/>
        <v>0.2</v>
      </c>
      <c r="AB144" s="30"/>
      <c r="AC144" s="30"/>
      <c r="AD144" s="35">
        <f t="shared" si="36"/>
        <v>0.2</v>
      </c>
      <c r="AE144" s="35">
        <f t="shared" si="37"/>
        <v>8.95</v>
      </c>
      <c r="AF144" s="39">
        <f t="shared" si="38"/>
        <v>9.45</v>
      </c>
      <c r="AG144" s="43">
        <v>6.8</v>
      </c>
      <c r="AH144" s="44">
        <f t="shared" si="39"/>
        <v>16.25</v>
      </c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</row>
    <row r="145" spans="1:129" s="12" customFormat="1" ht="22.5">
      <c r="A145" s="24">
        <v>138</v>
      </c>
      <c r="B145" s="25">
        <v>201096</v>
      </c>
      <c r="C145" s="3" t="s">
        <v>157</v>
      </c>
      <c r="D145" s="3" t="s">
        <v>158</v>
      </c>
      <c r="E145" s="3" t="s">
        <v>159</v>
      </c>
      <c r="F145" s="3" t="s">
        <v>277</v>
      </c>
      <c r="G145" s="3" t="s">
        <v>309</v>
      </c>
      <c r="H145" s="30"/>
      <c r="I145" s="30">
        <v>2.5</v>
      </c>
      <c r="J145" s="31">
        <f t="shared" si="32"/>
        <v>2.5</v>
      </c>
      <c r="K145" s="30"/>
      <c r="L145" s="30"/>
      <c r="M145" s="30"/>
      <c r="N145" s="30"/>
      <c r="O145" s="30"/>
      <c r="P145" s="30">
        <v>1</v>
      </c>
      <c r="Q145" s="30"/>
      <c r="R145" s="30"/>
      <c r="S145" s="31">
        <f t="shared" si="33"/>
        <v>3.5</v>
      </c>
      <c r="T145" s="30">
        <v>6.75</v>
      </c>
      <c r="U145" s="30"/>
      <c r="V145" s="30"/>
      <c r="W145" s="33">
        <f t="shared" si="34"/>
        <v>6.75</v>
      </c>
      <c r="X145" s="30">
        <v>0.5</v>
      </c>
      <c r="Y145" s="30"/>
      <c r="Z145" s="30"/>
      <c r="AA145" s="34">
        <f t="shared" si="35"/>
        <v>0.5</v>
      </c>
      <c r="AB145" s="30"/>
      <c r="AC145" s="30"/>
      <c r="AD145" s="35">
        <f t="shared" si="36"/>
        <v>0.5</v>
      </c>
      <c r="AE145" s="35">
        <f t="shared" si="37"/>
        <v>7.25</v>
      </c>
      <c r="AF145" s="39">
        <f t="shared" si="38"/>
        <v>10.75</v>
      </c>
      <c r="AG145" s="43">
        <v>5.4</v>
      </c>
      <c r="AH145" s="44">
        <f t="shared" si="39"/>
        <v>16.15</v>
      </c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</row>
    <row r="146" spans="1:129" s="12" customFormat="1" ht="22.5">
      <c r="A146" s="24">
        <v>139</v>
      </c>
      <c r="B146" s="25">
        <v>170173</v>
      </c>
      <c r="C146" s="3" t="s">
        <v>259</v>
      </c>
      <c r="D146" s="3" t="s">
        <v>260</v>
      </c>
      <c r="E146" s="3" t="s">
        <v>261</v>
      </c>
      <c r="F146" s="3" t="s">
        <v>271</v>
      </c>
      <c r="G146" s="3" t="s">
        <v>363</v>
      </c>
      <c r="H146" s="30"/>
      <c r="I146" s="30"/>
      <c r="J146" s="31">
        <f t="shared" si="32"/>
        <v>0</v>
      </c>
      <c r="K146" s="30"/>
      <c r="L146" s="30"/>
      <c r="M146" s="30"/>
      <c r="N146" s="30"/>
      <c r="O146" s="30"/>
      <c r="P146" s="30"/>
      <c r="Q146" s="30"/>
      <c r="R146" s="30"/>
      <c r="S146" s="31">
        <f t="shared" si="33"/>
        <v>0</v>
      </c>
      <c r="T146" s="30">
        <v>16.75</v>
      </c>
      <c r="U146" s="30"/>
      <c r="V146" s="30"/>
      <c r="W146" s="33">
        <f t="shared" si="34"/>
        <v>10</v>
      </c>
      <c r="X146" s="30"/>
      <c r="Y146" s="30"/>
      <c r="Z146" s="30"/>
      <c r="AA146" s="34">
        <f t="shared" si="35"/>
        <v>0</v>
      </c>
      <c r="AB146" s="30"/>
      <c r="AC146" s="30"/>
      <c r="AD146" s="35">
        <f t="shared" si="36"/>
        <v>0</v>
      </c>
      <c r="AE146" s="35">
        <f t="shared" si="37"/>
        <v>10</v>
      </c>
      <c r="AF146" s="39">
        <f t="shared" si="38"/>
        <v>10</v>
      </c>
      <c r="AG146" s="43">
        <v>5.9</v>
      </c>
      <c r="AH146" s="44">
        <f t="shared" si="39"/>
        <v>15.9</v>
      </c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</row>
    <row r="147" spans="1:129" s="12" customFormat="1" ht="16.5" customHeight="1">
      <c r="A147" s="24">
        <v>140</v>
      </c>
      <c r="B147" s="25">
        <v>218404</v>
      </c>
      <c r="C147" s="3" t="s">
        <v>98</v>
      </c>
      <c r="D147" s="3" t="s">
        <v>46</v>
      </c>
      <c r="E147" s="3" t="s">
        <v>64</v>
      </c>
      <c r="F147" s="3" t="s">
        <v>276</v>
      </c>
      <c r="G147" s="3" t="s">
        <v>321</v>
      </c>
      <c r="H147" s="30"/>
      <c r="I147" s="30">
        <v>2.5</v>
      </c>
      <c r="J147" s="31">
        <f t="shared" si="32"/>
        <v>2.5</v>
      </c>
      <c r="K147" s="30"/>
      <c r="L147" s="30"/>
      <c r="M147" s="30"/>
      <c r="N147" s="30">
        <v>0.5</v>
      </c>
      <c r="O147" s="30"/>
      <c r="P147" s="30"/>
      <c r="Q147" s="30"/>
      <c r="R147" s="30"/>
      <c r="S147" s="31">
        <f t="shared" si="33"/>
        <v>3</v>
      </c>
      <c r="T147" s="30">
        <v>4.75</v>
      </c>
      <c r="U147" s="30"/>
      <c r="V147" s="30"/>
      <c r="W147" s="33">
        <f t="shared" si="34"/>
        <v>4.75</v>
      </c>
      <c r="X147" s="30">
        <v>0.88</v>
      </c>
      <c r="Y147" s="30"/>
      <c r="Z147" s="30"/>
      <c r="AA147" s="34">
        <f t="shared" si="35"/>
        <v>0.88</v>
      </c>
      <c r="AB147" s="30"/>
      <c r="AC147" s="30"/>
      <c r="AD147" s="35">
        <f t="shared" si="36"/>
        <v>0.88</v>
      </c>
      <c r="AE147" s="35">
        <f t="shared" si="37"/>
        <v>5.63</v>
      </c>
      <c r="AF147" s="39">
        <f t="shared" si="38"/>
        <v>8.629999999999999</v>
      </c>
      <c r="AG147" s="43">
        <v>7</v>
      </c>
      <c r="AH147" s="44">
        <f t="shared" si="39"/>
        <v>15.629999999999999</v>
      </c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</row>
    <row r="148" spans="1:129" s="12" customFormat="1" ht="16.5" customHeight="1">
      <c r="A148" s="24">
        <v>141</v>
      </c>
      <c r="B148" s="25">
        <v>208153</v>
      </c>
      <c r="C148" s="3" t="s">
        <v>142</v>
      </c>
      <c r="D148" s="3" t="s">
        <v>104</v>
      </c>
      <c r="E148" s="3" t="s">
        <v>56</v>
      </c>
      <c r="F148" s="3" t="s">
        <v>269</v>
      </c>
      <c r="G148" s="3" t="s">
        <v>336</v>
      </c>
      <c r="H148" s="30"/>
      <c r="I148" s="30"/>
      <c r="J148" s="31">
        <f t="shared" si="32"/>
        <v>0</v>
      </c>
      <c r="K148" s="30"/>
      <c r="L148" s="30"/>
      <c r="M148" s="30"/>
      <c r="N148" s="30"/>
      <c r="O148" s="30"/>
      <c r="P148" s="30"/>
      <c r="Q148" s="30"/>
      <c r="R148" s="30"/>
      <c r="S148" s="31">
        <f t="shared" si="33"/>
        <v>0</v>
      </c>
      <c r="T148" s="30">
        <v>8</v>
      </c>
      <c r="U148" s="30"/>
      <c r="V148" s="30"/>
      <c r="W148" s="33">
        <f t="shared" si="34"/>
        <v>8</v>
      </c>
      <c r="X148" s="30">
        <v>0.88</v>
      </c>
      <c r="Y148" s="30"/>
      <c r="Z148" s="30"/>
      <c r="AA148" s="34">
        <f t="shared" si="35"/>
        <v>0.88</v>
      </c>
      <c r="AB148" s="30"/>
      <c r="AC148" s="30"/>
      <c r="AD148" s="35">
        <f t="shared" si="36"/>
        <v>0.88</v>
      </c>
      <c r="AE148" s="35">
        <f t="shared" si="37"/>
        <v>8.88</v>
      </c>
      <c r="AF148" s="39">
        <f t="shared" si="38"/>
        <v>8.88</v>
      </c>
      <c r="AG148" s="43">
        <v>6.2</v>
      </c>
      <c r="AH148" s="44">
        <f t="shared" si="39"/>
        <v>15.080000000000002</v>
      </c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</row>
    <row r="149" spans="1:129" s="12" customFormat="1" ht="18.75" customHeight="1">
      <c r="A149" s="24">
        <v>142</v>
      </c>
      <c r="B149" s="25">
        <v>200165</v>
      </c>
      <c r="C149" s="3" t="s">
        <v>227</v>
      </c>
      <c r="D149" s="3" t="s">
        <v>46</v>
      </c>
      <c r="E149" s="3" t="s">
        <v>42</v>
      </c>
      <c r="F149" s="3" t="s">
        <v>272</v>
      </c>
      <c r="G149" s="3" t="s">
        <v>300</v>
      </c>
      <c r="H149" s="30"/>
      <c r="I149" s="30">
        <v>2.5</v>
      </c>
      <c r="J149" s="31">
        <f>IF(SUM(H149:I149)=6.5,5,SUM(H149:I149))</f>
        <v>2.5</v>
      </c>
      <c r="K149" s="30">
        <v>1.5</v>
      </c>
      <c r="L149" s="30"/>
      <c r="M149" s="30"/>
      <c r="N149" s="30"/>
      <c r="O149" s="30"/>
      <c r="P149" s="30">
        <v>1</v>
      </c>
      <c r="Q149" s="30"/>
      <c r="R149" s="30"/>
      <c r="S149" s="31">
        <f>SUM(J149:R149)</f>
        <v>5</v>
      </c>
      <c r="T149" s="30">
        <v>0</v>
      </c>
      <c r="U149" s="30"/>
      <c r="V149" s="30">
        <v>2</v>
      </c>
      <c r="W149" s="33">
        <f>IF(SUM(T149:V149)&gt;10,10,SUM(T149:V149))</f>
        <v>2</v>
      </c>
      <c r="X149" s="30"/>
      <c r="Y149" s="30"/>
      <c r="Z149" s="30">
        <v>1</v>
      </c>
      <c r="AA149" s="34">
        <f>IF(SUM(X149:Z149)&gt;2.5,2.5,SUM(X149:Z149))</f>
        <v>1</v>
      </c>
      <c r="AB149" s="30"/>
      <c r="AC149" s="30"/>
      <c r="AD149" s="35">
        <f>AA149+AB149</f>
        <v>1</v>
      </c>
      <c r="AE149" s="35">
        <f>W149+AD149</f>
        <v>3</v>
      </c>
      <c r="AF149" s="39">
        <f>S149+AE149</f>
        <v>8</v>
      </c>
      <c r="AG149" s="43">
        <v>7</v>
      </c>
      <c r="AH149" s="44">
        <f>AF149+AG149</f>
        <v>15</v>
      </c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</row>
    <row r="150" spans="1:129" s="12" customFormat="1" ht="22.5">
      <c r="A150" s="24">
        <v>143</v>
      </c>
      <c r="B150" s="25">
        <v>205560</v>
      </c>
      <c r="C150" s="3" t="s">
        <v>220</v>
      </c>
      <c r="D150" s="3" t="s">
        <v>49</v>
      </c>
      <c r="E150" s="3" t="s">
        <v>221</v>
      </c>
      <c r="F150" s="3" t="s">
        <v>272</v>
      </c>
      <c r="G150" s="3" t="s">
        <v>356</v>
      </c>
      <c r="H150" s="30"/>
      <c r="I150" s="30">
        <v>2.5</v>
      </c>
      <c r="J150" s="31">
        <f t="shared" si="32"/>
        <v>2.5</v>
      </c>
      <c r="K150" s="30">
        <v>1.5</v>
      </c>
      <c r="L150" s="30"/>
      <c r="M150" s="30"/>
      <c r="N150" s="30"/>
      <c r="O150" s="30"/>
      <c r="P150" s="30">
        <v>1</v>
      </c>
      <c r="Q150" s="30"/>
      <c r="R150" s="30"/>
      <c r="S150" s="31">
        <f t="shared" si="33"/>
        <v>5</v>
      </c>
      <c r="T150" s="30">
        <v>0</v>
      </c>
      <c r="U150" s="30"/>
      <c r="V150" s="30">
        <v>2</v>
      </c>
      <c r="W150" s="33">
        <f t="shared" si="34"/>
        <v>2</v>
      </c>
      <c r="X150" s="30"/>
      <c r="Y150" s="30"/>
      <c r="Z150" s="30">
        <v>1</v>
      </c>
      <c r="AA150" s="34">
        <f t="shared" si="35"/>
        <v>1</v>
      </c>
      <c r="AB150" s="30"/>
      <c r="AC150" s="30"/>
      <c r="AD150" s="35">
        <f t="shared" si="36"/>
        <v>1</v>
      </c>
      <c r="AE150" s="35">
        <f t="shared" si="37"/>
        <v>3</v>
      </c>
      <c r="AF150" s="39">
        <f t="shared" si="38"/>
        <v>8</v>
      </c>
      <c r="AG150" s="43">
        <v>7</v>
      </c>
      <c r="AH150" s="44">
        <f t="shared" si="39"/>
        <v>15</v>
      </c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</row>
    <row r="151" spans="1:129" s="12" customFormat="1" ht="22.5">
      <c r="A151" s="24">
        <v>144</v>
      </c>
      <c r="B151" s="25">
        <v>198606</v>
      </c>
      <c r="C151" s="3" t="s">
        <v>174</v>
      </c>
      <c r="D151" s="3" t="s">
        <v>115</v>
      </c>
      <c r="E151" s="3" t="s">
        <v>53</v>
      </c>
      <c r="F151" s="3" t="s">
        <v>274</v>
      </c>
      <c r="G151" s="3" t="s">
        <v>342</v>
      </c>
      <c r="H151" s="30"/>
      <c r="I151" s="30"/>
      <c r="J151" s="31">
        <f t="shared" si="32"/>
        <v>0</v>
      </c>
      <c r="K151" s="30"/>
      <c r="L151" s="30"/>
      <c r="M151" s="30"/>
      <c r="N151" s="30">
        <v>0.5</v>
      </c>
      <c r="O151" s="30"/>
      <c r="P151" s="30"/>
      <c r="Q151" s="30"/>
      <c r="R151" s="30"/>
      <c r="S151" s="31">
        <f t="shared" si="33"/>
        <v>0.5</v>
      </c>
      <c r="T151" s="30">
        <v>8.25</v>
      </c>
      <c r="U151" s="30"/>
      <c r="V151" s="30"/>
      <c r="W151" s="33">
        <f t="shared" si="34"/>
        <v>8.25</v>
      </c>
      <c r="X151" s="30"/>
      <c r="Y151" s="30"/>
      <c r="Z151" s="30"/>
      <c r="AA151" s="34">
        <f t="shared" si="35"/>
        <v>0</v>
      </c>
      <c r="AB151" s="30"/>
      <c r="AC151" s="30"/>
      <c r="AD151" s="35">
        <f t="shared" si="36"/>
        <v>0</v>
      </c>
      <c r="AE151" s="35">
        <f t="shared" si="37"/>
        <v>8.25</v>
      </c>
      <c r="AF151" s="39">
        <f t="shared" si="38"/>
        <v>8.75</v>
      </c>
      <c r="AG151" s="43">
        <v>6.1</v>
      </c>
      <c r="AH151" s="44">
        <f t="shared" si="39"/>
        <v>14.85</v>
      </c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</row>
    <row r="152" spans="1:129" s="12" customFormat="1" ht="33.75">
      <c r="A152" s="24">
        <v>145</v>
      </c>
      <c r="B152" s="25">
        <v>158976</v>
      </c>
      <c r="C152" s="3" t="s">
        <v>214</v>
      </c>
      <c r="D152" s="3" t="s">
        <v>42</v>
      </c>
      <c r="E152" s="3" t="s">
        <v>56</v>
      </c>
      <c r="F152" s="3" t="s">
        <v>277</v>
      </c>
      <c r="G152" s="3" t="s">
        <v>328</v>
      </c>
      <c r="H152" s="30"/>
      <c r="I152" s="30"/>
      <c r="J152" s="31">
        <f t="shared" si="32"/>
        <v>0</v>
      </c>
      <c r="K152" s="30"/>
      <c r="L152" s="30"/>
      <c r="M152" s="30"/>
      <c r="N152" s="30"/>
      <c r="O152" s="30"/>
      <c r="P152" s="30"/>
      <c r="Q152" s="30"/>
      <c r="R152" s="30"/>
      <c r="S152" s="31">
        <f t="shared" si="33"/>
        <v>0</v>
      </c>
      <c r="T152" s="30">
        <v>19.5</v>
      </c>
      <c r="U152" s="30"/>
      <c r="V152" s="30"/>
      <c r="W152" s="33">
        <f t="shared" si="34"/>
        <v>10</v>
      </c>
      <c r="X152" s="30">
        <v>0.38</v>
      </c>
      <c r="Y152" s="30"/>
      <c r="Z152" s="30"/>
      <c r="AA152" s="34">
        <f t="shared" si="35"/>
        <v>0.38</v>
      </c>
      <c r="AB152" s="30"/>
      <c r="AC152" s="30"/>
      <c r="AD152" s="35">
        <f t="shared" si="36"/>
        <v>0.38</v>
      </c>
      <c r="AE152" s="35">
        <f t="shared" si="37"/>
        <v>10.38</v>
      </c>
      <c r="AF152" s="39">
        <f t="shared" si="38"/>
        <v>10.38</v>
      </c>
      <c r="AG152" s="43">
        <v>4.1</v>
      </c>
      <c r="AH152" s="44">
        <f t="shared" si="39"/>
        <v>14.48</v>
      </c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</row>
    <row r="153" spans="1:129" s="12" customFormat="1" ht="18.75" customHeight="1">
      <c r="A153" s="24">
        <v>146</v>
      </c>
      <c r="B153" s="25">
        <v>227352</v>
      </c>
      <c r="C153" s="3" t="s">
        <v>215</v>
      </c>
      <c r="D153" s="3" t="s">
        <v>123</v>
      </c>
      <c r="E153" s="3" t="s">
        <v>42</v>
      </c>
      <c r="F153" s="3" t="s">
        <v>276</v>
      </c>
      <c r="G153" s="3" t="s">
        <v>355</v>
      </c>
      <c r="H153" s="30">
        <v>4</v>
      </c>
      <c r="I153" s="30">
        <v>2.5</v>
      </c>
      <c r="J153" s="31">
        <f t="shared" si="32"/>
        <v>5</v>
      </c>
      <c r="K153" s="30"/>
      <c r="L153" s="30"/>
      <c r="M153" s="30"/>
      <c r="N153" s="30">
        <v>0.5</v>
      </c>
      <c r="O153" s="30"/>
      <c r="P153" s="30">
        <v>1</v>
      </c>
      <c r="Q153" s="30"/>
      <c r="R153" s="30"/>
      <c r="S153" s="31">
        <f t="shared" si="33"/>
        <v>6.5</v>
      </c>
      <c r="T153" s="30">
        <v>0.25</v>
      </c>
      <c r="U153" s="30"/>
      <c r="V153" s="30"/>
      <c r="W153" s="33">
        <f t="shared" si="34"/>
        <v>0.25</v>
      </c>
      <c r="X153" s="30"/>
      <c r="Y153" s="30"/>
      <c r="Z153" s="30"/>
      <c r="AA153" s="34">
        <f t="shared" si="35"/>
        <v>0</v>
      </c>
      <c r="AB153" s="30"/>
      <c r="AC153" s="30"/>
      <c r="AD153" s="35">
        <f t="shared" si="36"/>
        <v>0</v>
      </c>
      <c r="AE153" s="35">
        <f t="shared" si="37"/>
        <v>0.25</v>
      </c>
      <c r="AF153" s="39">
        <f t="shared" si="38"/>
        <v>6.75</v>
      </c>
      <c r="AG153" s="43">
        <v>7.3</v>
      </c>
      <c r="AH153" s="44">
        <f t="shared" si="39"/>
        <v>14.05</v>
      </c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</row>
    <row r="154" spans="1:129" s="12" customFormat="1" ht="33.75">
      <c r="A154" s="24">
        <v>147</v>
      </c>
      <c r="B154" s="25">
        <v>207080</v>
      </c>
      <c r="C154" s="3" t="s">
        <v>203</v>
      </c>
      <c r="D154" s="3" t="s">
        <v>204</v>
      </c>
      <c r="E154" s="3" t="s">
        <v>172</v>
      </c>
      <c r="F154" s="3" t="s">
        <v>278</v>
      </c>
      <c r="G154" s="3" t="s">
        <v>353</v>
      </c>
      <c r="H154" s="30"/>
      <c r="I154" s="30"/>
      <c r="J154" s="31">
        <f t="shared" si="32"/>
        <v>0</v>
      </c>
      <c r="K154" s="30"/>
      <c r="L154" s="30"/>
      <c r="M154" s="30">
        <v>0.5</v>
      </c>
      <c r="N154" s="30">
        <v>0.5</v>
      </c>
      <c r="O154" s="30">
        <v>0.8</v>
      </c>
      <c r="P154" s="30"/>
      <c r="Q154" s="30"/>
      <c r="R154" s="30"/>
      <c r="S154" s="31">
        <f t="shared" si="33"/>
        <v>1.8</v>
      </c>
      <c r="T154" s="30">
        <v>6</v>
      </c>
      <c r="U154" s="30"/>
      <c r="V154" s="30"/>
      <c r="W154" s="33">
        <f t="shared" si="34"/>
        <v>6</v>
      </c>
      <c r="X154" s="30"/>
      <c r="Y154" s="30"/>
      <c r="Z154" s="30"/>
      <c r="AA154" s="34">
        <f t="shared" si="35"/>
        <v>0</v>
      </c>
      <c r="AB154" s="30"/>
      <c r="AC154" s="30"/>
      <c r="AD154" s="35">
        <f t="shared" si="36"/>
        <v>0</v>
      </c>
      <c r="AE154" s="35">
        <f t="shared" si="37"/>
        <v>6</v>
      </c>
      <c r="AF154" s="39">
        <f t="shared" si="38"/>
        <v>7.8</v>
      </c>
      <c r="AG154" s="43">
        <v>6</v>
      </c>
      <c r="AH154" s="44">
        <f t="shared" si="39"/>
        <v>13.8</v>
      </c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</row>
    <row r="155" spans="1:129" s="12" customFormat="1" ht="22.5">
      <c r="A155" s="24">
        <v>148</v>
      </c>
      <c r="B155" s="25">
        <v>205593</v>
      </c>
      <c r="C155" s="3" t="s">
        <v>238</v>
      </c>
      <c r="D155" s="3" t="s">
        <v>42</v>
      </c>
      <c r="E155" s="3" t="s">
        <v>239</v>
      </c>
      <c r="F155" s="3" t="s">
        <v>272</v>
      </c>
      <c r="G155" s="3" t="s">
        <v>337</v>
      </c>
      <c r="H155" s="30"/>
      <c r="I155" s="30">
        <v>2.5</v>
      </c>
      <c r="J155" s="31">
        <f t="shared" si="32"/>
        <v>2.5</v>
      </c>
      <c r="K155" s="30"/>
      <c r="L155" s="30"/>
      <c r="M155" s="30"/>
      <c r="N155" s="30"/>
      <c r="O155" s="30"/>
      <c r="P155" s="30"/>
      <c r="Q155" s="30"/>
      <c r="R155" s="30"/>
      <c r="S155" s="31">
        <f t="shared" si="33"/>
        <v>2.5</v>
      </c>
      <c r="T155" s="30">
        <v>5</v>
      </c>
      <c r="U155" s="30"/>
      <c r="V155" s="30"/>
      <c r="W155" s="33">
        <f t="shared" si="34"/>
        <v>5</v>
      </c>
      <c r="X155" s="30"/>
      <c r="Y155" s="30"/>
      <c r="Z155" s="30"/>
      <c r="AA155" s="34">
        <f t="shared" si="35"/>
        <v>0</v>
      </c>
      <c r="AB155" s="30"/>
      <c r="AC155" s="30"/>
      <c r="AD155" s="35">
        <f t="shared" si="36"/>
        <v>0</v>
      </c>
      <c r="AE155" s="35">
        <f t="shared" si="37"/>
        <v>5</v>
      </c>
      <c r="AF155" s="39">
        <f t="shared" si="38"/>
        <v>7.5</v>
      </c>
      <c r="AG155" s="43">
        <v>6</v>
      </c>
      <c r="AH155" s="44">
        <f t="shared" si="39"/>
        <v>13.5</v>
      </c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</row>
    <row r="156" spans="1:129" s="12" customFormat="1" ht="22.5">
      <c r="A156" s="24">
        <v>149</v>
      </c>
      <c r="B156" s="25">
        <v>196785</v>
      </c>
      <c r="C156" s="3" t="s">
        <v>132</v>
      </c>
      <c r="D156" s="3" t="s">
        <v>133</v>
      </c>
      <c r="E156" s="3" t="s">
        <v>72</v>
      </c>
      <c r="F156" s="3" t="s">
        <v>271</v>
      </c>
      <c r="G156" s="3" t="s">
        <v>333</v>
      </c>
      <c r="H156" s="30"/>
      <c r="I156" s="30"/>
      <c r="J156" s="31">
        <f t="shared" si="32"/>
        <v>0</v>
      </c>
      <c r="K156" s="30"/>
      <c r="L156" s="30"/>
      <c r="M156" s="30"/>
      <c r="N156" s="30">
        <v>0.5</v>
      </c>
      <c r="O156" s="30">
        <v>0.8</v>
      </c>
      <c r="P156" s="30"/>
      <c r="Q156" s="30"/>
      <c r="R156" s="30"/>
      <c r="S156" s="31">
        <f t="shared" si="33"/>
        <v>1.3</v>
      </c>
      <c r="T156" s="30">
        <v>5.25</v>
      </c>
      <c r="U156" s="30"/>
      <c r="V156" s="30"/>
      <c r="W156" s="33">
        <f t="shared" si="34"/>
        <v>5.25</v>
      </c>
      <c r="X156" s="30">
        <v>0.88</v>
      </c>
      <c r="Y156" s="30"/>
      <c r="Z156" s="30"/>
      <c r="AA156" s="34">
        <f t="shared" si="35"/>
        <v>0.88</v>
      </c>
      <c r="AB156" s="30"/>
      <c r="AC156" s="30"/>
      <c r="AD156" s="35">
        <f t="shared" si="36"/>
        <v>0.88</v>
      </c>
      <c r="AE156" s="35">
        <f t="shared" si="37"/>
        <v>6.13</v>
      </c>
      <c r="AF156" s="39">
        <f t="shared" si="38"/>
        <v>7.43</v>
      </c>
      <c r="AG156" s="43">
        <v>5.9</v>
      </c>
      <c r="AH156" s="44">
        <f t="shared" si="39"/>
        <v>13.33</v>
      </c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</row>
    <row r="157" spans="1:129" s="12" customFormat="1" ht="22.5">
      <c r="A157" s="24">
        <v>150</v>
      </c>
      <c r="B157" s="25">
        <v>224899</v>
      </c>
      <c r="C157" s="3" t="s">
        <v>90</v>
      </c>
      <c r="D157" s="3" t="s">
        <v>41</v>
      </c>
      <c r="E157" s="3" t="s">
        <v>58</v>
      </c>
      <c r="F157" s="3" t="s">
        <v>269</v>
      </c>
      <c r="G157" s="3" t="s">
        <v>305</v>
      </c>
      <c r="H157" s="30"/>
      <c r="I157" s="30"/>
      <c r="J157" s="31">
        <f t="shared" si="32"/>
        <v>0</v>
      </c>
      <c r="K157" s="30"/>
      <c r="L157" s="30"/>
      <c r="M157" s="30"/>
      <c r="N157" s="30">
        <v>0.5</v>
      </c>
      <c r="O157" s="30"/>
      <c r="P157" s="30"/>
      <c r="Q157" s="30"/>
      <c r="R157" s="30"/>
      <c r="S157" s="31">
        <f t="shared" si="33"/>
        <v>0.5</v>
      </c>
      <c r="T157" s="30">
        <v>5.5</v>
      </c>
      <c r="U157" s="30"/>
      <c r="V157" s="30"/>
      <c r="W157" s="33">
        <f t="shared" si="34"/>
        <v>5.5</v>
      </c>
      <c r="X157" s="30">
        <v>1</v>
      </c>
      <c r="Y157" s="30"/>
      <c r="Z157" s="30"/>
      <c r="AA157" s="34">
        <f t="shared" si="35"/>
        <v>1</v>
      </c>
      <c r="AB157" s="30"/>
      <c r="AC157" s="30"/>
      <c r="AD157" s="35">
        <f t="shared" si="36"/>
        <v>1</v>
      </c>
      <c r="AE157" s="35">
        <f t="shared" si="37"/>
        <v>6.5</v>
      </c>
      <c r="AF157" s="39">
        <f t="shared" si="38"/>
        <v>7</v>
      </c>
      <c r="AG157" s="43">
        <v>6.2</v>
      </c>
      <c r="AH157" s="44">
        <f t="shared" si="39"/>
        <v>13.2</v>
      </c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</row>
    <row r="158" spans="1:129" s="12" customFormat="1" ht="22.5">
      <c r="A158" s="24">
        <v>151</v>
      </c>
      <c r="B158" s="25">
        <v>185123</v>
      </c>
      <c r="C158" s="3" t="s">
        <v>67</v>
      </c>
      <c r="D158" s="3" t="s">
        <v>58</v>
      </c>
      <c r="E158" s="3" t="s">
        <v>68</v>
      </c>
      <c r="F158" s="3" t="s">
        <v>272</v>
      </c>
      <c r="G158" s="3" t="s">
        <v>310</v>
      </c>
      <c r="H158" s="30"/>
      <c r="I158" s="30"/>
      <c r="J158" s="31">
        <f t="shared" si="32"/>
        <v>0</v>
      </c>
      <c r="K158" s="30"/>
      <c r="L158" s="30"/>
      <c r="M158" s="30"/>
      <c r="N158" s="30"/>
      <c r="O158" s="30"/>
      <c r="P158" s="30"/>
      <c r="Q158" s="30"/>
      <c r="R158" s="30"/>
      <c r="S158" s="31">
        <f t="shared" si="33"/>
        <v>0</v>
      </c>
      <c r="T158" s="30">
        <v>0.25</v>
      </c>
      <c r="U158" s="30">
        <v>1</v>
      </c>
      <c r="V158" s="30">
        <v>2</v>
      </c>
      <c r="W158" s="33">
        <f t="shared" si="34"/>
        <v>3.25</v>
      </c>
      <c r="X158" s="30"/>
      <c r="Y158" s="30"/>
      <c r="Z158" s="30">
        <v>1</v>
      </c>
      <c r="AA158" s="34">
        <f t="shared" si="35"/>
        <v>1</v>
      </c>
      <c r="AB158" s="30"/>
      <c r="AC158" s="30"/>
      <c r="AD158" s="35">
        <f t="shared" si="36"/>
        <v>1</v>
      </c>
      <c r="AE158" s="35">
        <f t="shared" si="37"/>
        <v>4.25</v>
      </c>
      <c r="AF158" s="39">
        <f t="shared" si="38"/>
        <v>4.25</v>
      </c>
      <c r="AG158" s="43">
        <v>6.4</v>
      </c>
      <c r="AH158" s="44">
        <f t="shared" si="39"/>
        <v>10.65</v>
      </c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</row>
    <row r="159" spans="1:129" s="12" customFormat="1" ht="15" hidden="1">
      <c r="A159" s="26"/>
      <c r="B159" s="27"/>
      <c r="C159" s="17"/>
      <c r="D159" s="17"/>
      <c r="E159" s="17"/>
      <c r="F159" s="17"/>
      <c r="G159" s="17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45"/>
      <c r="AH159" s="46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</row>
    <row r="160" spans="1:129" s="12" customFormat="1" ht="15" hidden="1">
      <c r="A160" s="26"/>
      <c r="B160" s="27"/>
      <c r="C160" s="17"/>
      <c r="D160" s="17"/>
      <c r="E160" s="17"/>
      <c r="F160" s="17"/>
      <c r="G160" s="17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45"/>
      <c r="AH160" s="46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</row>
    <row r="161" spans="1:129" s="12" customFormat="1" ht="15">
      <c r="A161" s="26"/>
      <c r="B161" s="27"/>
      <c r="C161" s="17"/>
      <c r="D161" s="17"/>
      <c r="E161" s="17"/>
      <c r="F161" s="17"/>
      <c r="G161" s="17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45"/>
      <c r="AH161" s="46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</row>
    <row r="162" spans="1:129" s="12" customFormat="1" ht="15">
      <c r="A162" s="26"/>
      <c r="B162" s="27"/>
      <c r="C162" s="17"/>
      <c r="D162" s="17"/>
      <c r="E162" s="17"/>
      <c r="F162" s="17"/>
      <c r="G162" s="17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84" t="s">
        <v>377</v>
      </c>
      <c r="W162" s="84"/>
      <c r="X162" s="84"/>
      <c r="Y162" s="84"/>
      <c r="Z162" s="36"/>
      <c r="AA162" s="36"/>
      <c r="AB162" s="36"/>
      <c r="AC162" s="36"/>
      <c r="AD162" s="36"/>
      <c r="AE162" s="36"/>
      <c r="AF162" s="36"/>
      <c r="AG162" s="45"/>
      <c r="AH162" s="46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</row>
    <row r="163" spans="1:129" s="15" customFormat="1" ht="15">
      <c r="A163" s="28"/>
      <c r="B163" s="29"/>
      <c r="C163" s="18"/>
      <c r="D163" s="18"/>
      <c r="E163" s="18"/>
      <c r="F163" s="18"/>
      <c r="G163" s="18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61" t="s">
        <v>376</v>
      </c>
      <c r="W163" s="94"/>
      <c r="X163" s="94"/>
      <c r="Y163" s="94"/>
      <c r="Z163" s="37"/>
      <c r="AA163" s="37"/>
      <c r="AB163" s="37"/>
      <c r="AC163" s="37"/>
      <c r="AD163" s="37"/>
      <c r="AE163" s="37"/>
      <c r="AF163" s="37"/>
      <c r="AG163" s="47"/>
      <c r="AH163" s="48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</row>
    <row r="164" spans="1:129" s="15" customFormat="1" ht="33.75" customHeight="1">
      <c r="A164" s="28"/>
      <c r="B164" s="29"/>
      <c r="C164" s="18"/>
      <c r="D164" s="18"/>
      <c r="E164" s="18"/>
      <c r="F164" s="18"/>
      <c r="G164" s="18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94"/>
      <c r="W164" s="94"/>
      <c r="X164" s="94"/>
      <c r="Y164" s="94"/>
      <c r="Z164" s="93"/>
      <c r="AA164" s="93"/>
      <c r="AB164" s="93"/>
      <c r="AC164" s="93"/>
      <c r="AD164" s="93"/>
      <c r="AE164" s="37"/>
      <c r="AF164" s="37"/>
      <c r="AG164" s="47"/>
      <c r="AH164" s="48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</row>
    <row r="165" spans="1:129" s="15" customFormat="1" ht="15">
      <c r="A165" s="28"/>
      <c r="B165" s="29"/>
      <c r="C165" s="18"/>
      <c r="D165" s="18"/>
      <c r="E165" s="18"/>
      <c r="F165" s="18"/>
      <c r="G165" s="18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47"/>
      <c r="AH165" s="48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</row>
    <row r="166" spans="1:129" s="15" customFormat="1" ht="15">
      <c r="A166" s="28"/>
      <c r="B166" s="29"/>
      <c r="C166" s="18"/>
      <c r="D166" s="18"/>
      <c r="E166" s="18"/>
      <c r="F166" s="18"/>
      <c r="G166" s="18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47"/>
      <c r="AH166" s="48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</row>
    <row r="167" spans="1:129" s="15" customFormat="1" ht="15">
      <c r="A167" s="28"/>
      <c r="B167" s="29"/>
      <c r="C167" s="18"/>
      <c r="D167" s="18"/>
      <c r="E167" s="18"/>
      <c r="F167" s="18"/>
      <c r="G167" s="18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61" t="s">
        <v>371</v>
      </c>
      <c r="W167" s="61"/>
      <c r="X167" s="61"/>
      <c r="Y167" s="62"/>
      <c r="Z167" s="37"/>
      <c r="AA167" s="37"/>
      <c r="AB167" s="37"/>
      <c r="AC167" s="37"/>
      <c r="AD167" s="37"/>
      <c r="AE167" s="37"/>
      <c r="AF167" s="37"/>
      <c r="AG167" s="47"/>
      <c r="AH167" s="48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</row>
    <row r="168" spans="1:129" s="15" customFormat="1" ht="15">
      <c r="A168" s="28"/>
      <c r="B168" s="29"/>
      <c r="C168" s="18"/>
      <c r="D168" s="18"/>
      <c r="E168" s="18"/>
      <c r="F168" s="18"/>
      <c r="G168" s="18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47"/>
      <c r="AH168" s="48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</row>
    <row r="169" spans="1:129" s="15" customFormat="1" ht="15">
      <c r="A169" s="28"/>
      <c r="B169" s="29"/>
      <c r="C169" s="18"/>
      <c r="D169" s="18"/>
      <c r="E169" s="18"/>
      <c r="F169" s="18"/>
      <c r="G169" s="18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47"/>
      <c r="AH169" s="48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</row>
    <row r="170" spans="1:129" s="15" customFormat="1" ht="15">
      <c r="A170" s="28"/>
      <c r="B170" s="29"/>
      <c r="C170" s="18"/>
      <c r="D170" s="18"/>
      <c r="E170" s="18"/>
      <c r="F170" s="18"/>
      <c r="G170" s="18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47"/>
      <c r="AH170" s="48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</row>
    <row r="171" spans="1:129" s="15" customFormat="1" ht="15">
      <c r="A171" s="28"/>
      <c r="B171" s="29"/>
      <c r="C171" s="18"/>
      <c r="D171" s="18"/>
      <c r="E171" s="18"/>
      <c r="F171" s="18"/>
      <c r="G171" s="18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47"/>
      <c r="AH171" s="48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</row>
    <row r="172" spans="1:129" s="15" customFormat="1" ht="15">
      <c r="A172" s="28"/>
      <c r="B172" s="29"/>
      <c r="C172" s="18"/>
      <c r="D172" s="18"/>
      <c r="E172" s="18"/>
      <c r="F172" s="18"/>
      <c r="G172" s="18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47"/>
      <c r="AH172" s="48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</row>
    <row r="173" spans="1:129" s="15" customFormat="1" ht="15">
      <c r="A173" s="28"/>
      <c r="B173" s="29"/>
      <c r="C173" s="18"/>
      <c r="D173" s="18"/>
      <c r="E173" s="18"/>
      <c r="F173" s="18"/>
      <c r="G173" s="18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47"/>
      <c r="AH173" s="48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</row>
    <row r="174" spans="1:129" s="15" customFormat="1" ht="15">
      <c r="A174" s="28"/>
      <c r="B174" s="29"/>
      <c r="C174" s="18"/>
      <c r="D174" s="18"/>
      <c r="E174" s="18"/>
      <c r="F174" s="18"/>
      <c r="G174" s="18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47"/>
      <c r="AH174" s="48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</row>
    <row r="175" spans="1:129" s="15" customFormat="1" ht="15">
      <c r="A175" s="28"/>
      <c r="B175" s="29"/>
      <c r="C175" s="18"/>
      <c r="D175" s="18"/>
      <c r="E175" s="18"/>
      <c r="F175" s="18"/>
      <c r="G175" s="18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47"/>
      <c r="AH175" s="48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</row>
    <row r="176" spans="1:129" s="15" customFormat="1" ht="15">
      <c r="A176" s="28"/>
      <c r="B176" s="29"/>
      <c r="C176" s="18"/>
      <c r="D176" s="18"/>
      <c r="E176" s="18"/>
      <c r="F176" s="18"/>
      <c r="G176" s="18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47"/>
      <c r="AH176" s="48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</row>
    <row r="177" spans="1:129" s="15" customFormat="1" ht="15">
      <c r="A177" s="28"/>
      <c r="B177" s="29"/>
      <c r="C177" s="18"/>
      <c r="D177" s="18"/>
      <c r="E177" s="18"/>
      <c r="F177" s="18"/>
      <c r="G177" s="18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47"/>
      <c r="AH177" s="48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</row>
    <row r="178" spans="1:129" s="15" customFormat="1" ht="15">
      <c r="A178" s="28"/>
      <c r="B178" s="29"/>
      <c r="C178" s="18"/>
      <c r="D178" s="18"/>
      <c r="E178" s="18"/>
      <c r="F178" s="18"/>
      <c r="G178" s="18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47"/>
      <c r="AH178" s="48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</row>
    <row r="179" spans="1:129" s="15" customFormat="1" ht="15">
      <c r="A179" s="28"/>
      <c r="B179" s="29"/>
      <c r="C179" s="18"/>
      <c r="D179" s="18"/>
      <c r="E179" s="18"/>
      <c r="F179" s="18"/>
      <c r="G179" s="18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47"/>
      <c r="AH179" s="48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</row>
    <row r="180" spans="1:129" s="15" customFormat="1" ht="15">
      <c r="A180" s="28"/>
      <c r="B180" s="29"/>
      <c r="C180" s="18"/>
      <c r="D180" s="18"/>
      <c r="E180" s="18"/>
      <c r="F180" s="18"/>
      <c r="G180" s="18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47"/>
      <c r="AH180" s="48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</row>
    <row r="181" spans="1:129" s="15" customFormat="1" ht="15">
      <c r="A181" s="28"/>
      <c r="B181" s="29"/>
      <c r="C181" s="18"/>
      <c r="D181" s="18"/>
      <c r="E181" s="18"/>
      <c r="F181" s="18"/>
      <c r="G181" s="18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47"/>
      <c r="AH181" s="48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</row>
    <row r="182" spans="1:129" s="15" customFormat="1" ht="15">
      <c r="A182" s="28"/>
      <c r="B182" s="29"/>
      <c r="C182" s="18"/>
      <c r="D182" s="18"/>
      <c r="E182" s="18"/>
      <c r="F182" s="18"/>
      <c r="G182" s="18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47"/>
      <c r="AH182" s="48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</row>
    <row r="183" spans="1:129" s="15" customFormat="1" ht="15">
      <c r="A183" s="28"/>
      <c r="B183" s="29"/>
      <c r="C183" s="18"/>
      <c r="D183" s="18"/>
      <c r="E183" s="18"/>
      <c r="F183" s="18"/>
      <c r="G183" s="18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47"/>
      <c r="AH183" s="48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</row>
    <row r="184" spans="1:129" s="15" customFormat="1" ht="15">
      <c r="A184" s="28"/>
      <c r="B184" s="29"/>
      <c r="C184" s="18"/>
      <c r="D184" s="18"/>
      <c r="E184" s="18"/>
      <c r="F184" s="18"/>
      <c r="G184" s="18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47"/>
      <c r="AH184" s="48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</row>
    <row r="185" spans="1:129" s="15" customFormat="1" ht="15">
      <c r="A185" s="28"/>
      <c r="B185" s="29"/>
      <c r="C185" s="18"/>
      <c r="D185" s="18"/>
      <c r="E185" s="18"/>
      <c r="F185" s="18"/>
      <c r="G185" s="18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47"/>
      <c r="AH185" s="48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</row>
    <row r="186" spans="1:129" s="15" customFormat="1" ht="15">
      <c r="A186" s="28"/>
      <c r="B186" s="29"/>
      <c r="C186" s="18"/>
      <c r="D186" s="18"/>
      <c r="E186" s="18"/>
      <c r="F186" s="18"/>
      <c r="G186" s="18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47"/>
      <c r="AH186" s="48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</row>
    <row r="187" spans="1:129" s="15" customFormat="1" ht="15">
      <c r="A187" s="28"/>
      <c r="B187" s="29"/>
      <c r="C187" s="18"/>
      <c r="D187" s="18"/>
      <c r="E187" s="18"/>
      <c r="F187" s="18"/>
      <c r="G187" s="18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47"/>
      <c r="AH187" s="48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</row>
    <row r="188" spans="1:129" s="15" customFormat="1" ht="15">
      <c r="A188" s="28"/>
      <c r="B188" s="29"/>
      <c r="C188" s="18"/>
      <c r="D188" s="18"/>
      <c r="E188" s="18"/>
      <c r="F188" s="18"/>
      <c r="G188" s="18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47"/>
      <c r="AH188" s="48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</row>
    <row r="189" spans="1:129" s="15" customFormat="1" ht="15">
      <c r="A189" s="28"/>
      <c r="B189" s="29"/>
      <c r="C189" s="18"/>
      <c r="D189" s="18"/>
      <c r="E189" s="18"/>
      <c r="F189" s="18"/>
      <c r="G189" s="18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47"/>
      <c r="AH189" s="48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</row>
    <row r="190" spans="1:129" s="15" customFormat="1" ht="15">
      <c r="A190" s="28"/>
      <c r="B190" s="29"/>
      <c r="C190" s="18"/>
      <c r="D190" s="18"/>
      <c r="E190" s="18"/>
      <c r="F190" s="18"/>
      <c r="G190" s="18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47"/>
      <c r="AH190" s="48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</row>
    <row r="191" spans="1:129" s="15" customFormat="1" ht="15">
      <c r="A191" s="28"/>
      <c r="B191" s="29"/>
      <c r="C191" s="18"/>
      <c r="D191" s="18"/>
      <c r="E191" s="18"/>
      <c r="F191" s="18"/>
      <c r="G191" s="18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47"/>
      <c r="AH191" s="48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</row>
    <row r="192" spans="1:129" s="15" customFormat="1" ht="15">
      <c r="A192" s="28"/>
      <c r="B192" s="29"/>
      <c r="C192" s="18"/>
      <c r="D192" s="18"/>
      <c r="E192" s="18"/>
      <c r="F192" s="18"/>
      <c r="G192" s="18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47"/>
      <c r="AH192" s="48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</row>
    <row r="193" spans="1:129" s="15" customFormat="1" ht="15">
      <c r="A193" s="28"/>
      <c r="B193" s="29"/>
      <c r="C193" s="18"/>
      <c r="D193" s="18"/>
      <c r="E193" s="18"/>
      <c r="F193" s="18"/>
      <c r="G193" s="18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47"/>
      <c r="AH193" s="48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</row>
    <row r="194" spans="1:129" s="15" customFormat="1" ht="15">
      <c r="A194" s="28"/>
      <c r="B194" s="29"/>
      <c r="C194" s="18"/>
      <c r="D194" s="18"/>
      <c r="E194" s="18"/>
      <c r="F194" s="18"/>
      <c r="G194" s="18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47"/>
      <c r="AH194" s="48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</row>
    <row r="195" spans="1:129" s="15" customFormat="1" ht="15">
      <c r="A195" s="28"/>
      <c r="B195" s="29"/>
      <c r="C195" s="18"/>
      <c r="D195" s="18"/>
      <c r="E195" s="18"/>
      <c r="F195" s="18"/>
      <c r="G195" s="18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47"/>
      <c r="AH195" s="48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</row>
    <row r="196" spans="1:129" s="15" customFormat="1" ht="15">
      <c r="A196" s="28"/>
      <c r="B196" s="29"/>
      <c r="C196" s="18"/>
      <c r="D196" s="18"/>
      <c r="E196" s="18"/>
      <c r="F196" s="18"/>
      <c r="G196" s="18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47"/>
      <c r="AH196" s="48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</row>
    <row r="197" spans="1:129" s="15" customFormat="1" ht="15">
      <c r="A197" s="28"/>
      <c r="B197" s="29"/>
      <c r="C197" s="18"/>
      <c r="D197" s="18"/>
      <c r="E197" s="18"/>
      <c r="F197" s="18"/>
      <c r="G197" s="18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47"/>
      <c r="AH197" s="48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</row>
    <row r="198" spans="1:129" s="15" customFormat="1" ht="15">
      <c r="A198" s="28"/>
      <c r="B198" s="29"/>
      <c r="C198" s="18"/>
      <c r="D198" s="18"/>
      <c r="E198" s="18"/>
      <c r="F198" s="18"/>
      <c r="G198" s="18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47"/>
      <c r="AH198" s="48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</row>
    <row r="199" spans="1:129" s="15" customFormat="1" ht="15">
      <c r="A199" s="28"/>
      <c r="B199" s="29"/>
      <c r="C199" s="18"/>
      <c r="D199" s="18"/>
      <c r="E199" s="18"/>
      <c r="F199" s="18"/>
      <c r="G199" s="18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47"/>
      <c r="AH199" s="48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</row>
    <row r="200" spans="1:129" s="15" customFormat="1" ht="15">
      <c r="A200" s="28"/>
      <c r="B200" s="29"/>
      <c r="C200" s="18"/>
      <c r="D200" s="18"/>
      <c r="E200" s="18"/>
      <c r="F200" s="18"/>
      <c r="G200" s="18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47"/>
      <c r="AH200" s="48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</row>
    <row r="201" spans="1:129" s="15" customFormat="1" ht="15">
      <c r="A201" s="28"/>
      <c r="B201" s="29"/>
      <c r="C201" s="18"/>
      <c r="D201" s="18"/>
      <c r="E201" s="18"/>
      <c r="F201" s="18"/>
      <c r="G201" s="18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47"/>
      <c r="AH201" s="48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</row>
    <row r="202" spans="1:129" s="15" customFormat="1" ht="15">
      <c r="A202" s="28"/>
      <c r="B202" s="29"/>
      <c r="C202" s="18"/>
      <c r="D202" s="18"/>
      <c r="E202" s="18"/>
      <c r="F202" s="18"/>
      <c r="G202" s="18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47"/>
      <c r="AH202" s="48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</row>
    <row r="203" spans="1:129" s="15" customFormat="1" ht="15">
      <c r="A203" s="28"/>
      <c r="B203" s="29"/>
      <c r="C203" s="18"/>
      <c r="D203" s="18"/>
      <c r="E203" s="18"/>
      <c r="F203" s="18"/>
      <c r="G203" s="18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47"/>
      <c r="AH203" s="48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</row>
    <row r="204" spans="1:129" s="15" customFormat="1" ht="15">
      <c r="A204" s="28"/>
      <c r="B204" s="29"/>
      <c r="C204" s="18"/>
      <c r="D204" s="18"/>
      <c r="E204" s="18"/>
      <c r="F204" s="18"/>
      <c r="G204" s="18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47"/>
      <c r="AH204" s="48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</row>
    <row r="205" spans="1:129" s="15" customFormat="1" ht="15">
      <c r="A205" s="28"/>
      <c r="B205" s="29"/>
      <c r="C205" s="18"/>
      <c r="D205" s="18"/>
      <c r="E205" s="18"/>
      <c r="F205" s="18"/>
      <c r="G205" s="18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47"/>
      <c r="AH205" s="48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</row>
    <row r="206" spans="1:129" ht="15">
      <c r="A206" s="28"/>
      <c r="B206" s="29"/>
      <c r="C206" s="18"/>
      <c r="D206" s="18"/>
      <c r="E206" s="18"/>
      <c r="F206" s="18"/>
      <c r="G206" s="18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49"/>
      <c r="AH206" s="50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</row>
    <row r="207" spans="1:129" ht="15">
      <c r="A207" s="28"/>
      <c r="B207" s="29"/>
      <c r="C207" s="18"/>
      <c r="D207" s="18"/>
      <c r="E207" s="18"/>
      <c r="F207" s="18"/>
      <c r="G207" s="18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49"/>
      <c r="AH207" s="50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</row>
    <row r="208" spans="1:129" ht="15">
      <c r="A208" s="28"/>
      <c r="B208" s="29"/>
      <c r="C208" s="18"/>
      <c r="D208" s="18"/>
      <c r="E208" s="18"/>
      <c r="F208" s="18"/>
      <c r="G208" s="18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49"/>
      <c r="AH208" s="50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</row>
    <row r="209" spans="1:129" ht="15">
      <c r="A209" s="28"/>
      <c r="B209" s="29"/>
      <c r="C209" s="18"/>
      <c r="D209" s="18"/>
      <c r="E209" s="18"/>
      <c r="F209" s="18"/>
      <c r="G209" s="18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49"/>
      <c r="AH209" s="50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</row>
    <row r="210" spans="1:129" ht="15">
      <c r="A210" s="28"/>
      <c r="B210" s="29"/>
      <c r="C210" s="18"/>
      <c r="D210" s="18"/>
      <c r="E210" s="18"/>
      <c r="F210" s="18"/>
      <c r="G210" s="18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49"/>
      <c r="AH210" s="50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</row>
    <row r="211" spans="1:129" ht="15">
      <c r="A211" s="28"/>
      <c r="B211" s="29"/>
      <c r="C211" s="18"/>
      <c r="D211" s="18"/>
      <c r="E211" s="18"/>
      <c r="F211" s="18"/>
      <c r="G211" s="18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49"/>
      <c r="AH211" s="50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</row>
    <row r="212" spans="1:129" ht="15">
      <c r="A212" s="28"/>
      <c r="B212" s="29"/>
      <c r="C212" s="18"/>
      <c r="D212" s="18"/>
      <c r="E212" s="18"/>
      <c r="F212" s="18"/>
      <c r="G212" s="18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49"/>
      <c r="AH212" s="50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</row>
    <row r="213" spans="1:129" ht="15">
      <c r="A213" s="28"/>
      <c r="B213" s="29"/>
      <c r="C213" s="18"/>
      <c r="D213" s="18"/>
      <c r="E213" s="18"/>
      <c r="F213" s="18"/>
      <c r="G213" s="18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49"/>
      <c r="AH213" s="50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</row>
    <row r="214" spans="1:129" ht="15">
      <c r="A214" s="28"/>
      <c r="B214" s="29"/>
      <c r="C214" s="18"/>
      <c r="D214" s="18"/>
      <c r="E214" s="18"/>
      <c r="F214" s="18"/>
      <c r="G214" s="18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49"/>
      <c r="AH214" s="50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</row>
    <row r="215" spans="1:129" ht="15">
      <c r="A215" s="28"/>
      <c r="B215" s="29"/>
      <c r="C215" s="18"/>
      <c r="D215" s="18"/>
      <c r="E215" s="18"/>
      <c r="F215" s="18"/>
      <c r="G215" s="18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49"/>
      <c r="AH215" s="50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</row>
    <row r="216" spans="1:129" ht="15">
      <c r="A216" s="28"/>
      <c r="B216" s="29"/>
      <c r="C216" s="18"/>
      <c r="D216" s="18"/>
      <c r="E216" s="18"/>
      <c r="F216" s="18"/>
      <c r="G216" s="18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49"/>
      <c r="AH216" s="50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</row>
    <row r="217" spans="1:129" ht="15">
      <c r="A217" s="28"/>
      <c r="B217" s="29"/>
      <c r="C217" s="18"/>
      <c r="D217" s="18"/>
      <c r="E217" s="18"/>
      <c r="F217" s="18"/>
      <c r="G217" s="18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49"/>
      <c r="AH217" s="50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</row>
    <row r="218" spans="1:129" ht="15">
      <c r="A218" s="28"/>
      <c r="B218" s="29"/>
      <c r="C218" s="18"/>
      <c r="D218" s="18"/>
      <c r="E218" s="18"/>
      <c r="F218" s="18"/>
      <c r="G218" s="18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49"/>
      <c r="AH218" s="50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</row>
    <row r="219" spans="1:129" ht="15">
      <c r="A219" s="28"/>
      <c r="B219" s="29"/>
      <c r="C219" s="18"/>
      <c r="D219" s="18"/>
      <c r="E219" s="18"/>
      <c r="F219" s="18"/>
      <c r="G219" s="18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49"/>
      <c r="AH219" s="50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</row>
    <row r="220" spans="1:129" ht="15">
      <c r="A220" s="28"/>
      <c r="B220" s="29"/>
      <c r="C220" s="18"/>
      <c r="D220" s="18"/>
      <c r="E220" s="18"/>
      <c r="F220" s="18"/>
      <c r="G220" s="18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49"/>
      <c r="AH220" s="50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</row>
    <row r="221" spans="1:129" ht="15">
      <c r="A221" s="28"/>
      <c r="B221" s="29"/>
      <c r="C221" s="18"/>
      <c r="D221" s="18"/>
      <c r="E221" s="18"/>
      <c r="F221" s="18"/>
      <c r="G221" s="18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49"/>
      <c r="AH221" s="50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</row>
    <row r="222" spans="1:129" ht="15">
      <c r="A222" s="28"/>
      <c r="B222" s="29"/>
      <c r="C222" s="18"/>
      <c r="D222" s="18"/>
      <c r="E222" s="18"/>
      <c r="F222" s="18"/>
      <c r="G222" s="18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49"/>
      <c r="AH222" s="50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</row>
    <row r="223" spans="1:129" ht="15">
      <c r="A223" s="28"/>
      <c r="B223" s="29"/>
      <c r="C223" s="18"/>
      <c r="D223" s="18"/>
      <c r="E223" s="18"/>
      <c r="F223" s="18"/>
      <c r="G223" s="18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49"/>
      <c r="AH223" s="50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</row>
    <row r="224" spans="1:129" ht="15">
      <c r="A224" s="28"/>
      <c r="B224" s="29"/>
      <c r="C224" s="18"/>
      <c r="D224" s="18"/>
      <c r="E224" s="18"/>
      <c r="F224" s="18"/>
      <c r="G224" s="18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49"/>
      <c r="AH224" s="50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</row>
    <row r="225" spans="1:129" ht="15">
      <c r="A225" s="28"/>
      <c r="B225" s="29"/>
      <c r="C225" s="18"/>
      <c r="D225" s="18"/>
      <c r="E225" s="18"/>
      <c r="F225" s="18"/>
      <c r="G225" s="18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49"/>
      <c r="AH225" s="50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</row>
    <row r="226" spans="1:129" ht="15">
      <c r="A226" s="28"/>
      <c r="B226" s="29"/>
      <c r="C226" s="18"/>
      <c r="D226" s="18"/>
      <c r="E226" s="18"/>
      <c r="F226" s="18"/>
      <c r="G226" s="18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49"/>
      <c r="AH226" s="50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</row>
    <row r="227" spans="1:129" ht="15">
      <c r="A227" s="28"/>
      <c r="B227" s="29"/>
      <c r="C227" s="18"/>
      <c r="D227" s="18"/>
      <c r="E227" s="18"/>
      <c r="F227" s="18"/>
      <c r="G227" s="18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49"/>
      <c r="AH227" s="50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</row>
    <row r="228" spans="1:129" ht="15">
      <c r="A228" s="28"/>
      <c r="B228" s="29"/>
      <c r="C228" s="18"/>
      <c r="D228" s="18"/>
      <c r="E228" s="18"/>
      <c r="F228" s="18"/>
      <c r="G228" s="18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49"/>
      <c r="AH228" s="50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</row>
    <row r="229" spans="1:129" ht="15">
      <c r="A229" s="28"/>
      <c r="B229" s="29"/>
      <c r="C229" s="18"/>
      <c r="D229" s="18"/>
      <c r="E229" s="18"/>
      <c r="F229" s="18"/>
      <c r="G229" s="18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49"/>
      <c r="AH229" s="50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</row>
    <row r="230" spans="1:129" ht="15">
      <c r="A230" s="28"/>
      <c r="B230" s="29"/>
      <c r="C230" s="18"/>
      <c r="D230" s="18"/>
      <c r="E230" s="18"/>
      <c r="F230" s="18"/>
      <c r="G230" s="18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49"/>
      <c r="AH230" s="50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</row>
    <row r="231" spans="1:129" ht="15">
      <c r="A231" s="28"/>
      <c r="B231" s="29"/>
      <c r="C231" s="18"/>
      <c r="D231" s="18"/>
      <c r="E231" s="18"/>
      <c r="F231" s="18"/>
      <c r="G231" s="18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49"/>
      <c r="AH231" s="50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</row>
    <row r="232" spans="1:129" ht="15">
      <c r="A232" s="28"/>
      <c r="B232" s="29"/>
      <c r="C232" s="18"/>
      <c r="D232" s="18"/>
      <c r="E232" s="18"/>
      <c r="F232" s="18"/>
      <c r="G232" s="18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49"/>
      <c r="AH232" s="50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</row>
    <row r="233" spans="1:129" ht="15">
      <c r="A233" s="28"/>
      <c r="B233" s="29"/>
      <c r="C233" s="18"/>
      <c r="D233" s="18"/>
      <c r="E233" s="18"/>
      <c r="F233" s="18"/>
      <c r="G233" s="18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49"/>
      <c r="AH233" s="50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</row>
    <row r="234" spans="1:129" ht="15">
      <c r="A234" s="28"/>
      <c r="B234" s="29"/>
      <c r="C234" s="18"/>
      <c r="D234" s="18"/>
      <c r="E234" s="18"/>
      <c r="F234" s="18"/>
      <c r="G234" s="18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49"/>
      <c r="AH234" s="50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</row>
    <row r="235" spans="1:129" ht="15">
      <c r="A235" s="28"/>
      <c r="B235" s="29"/>
      <c r="C235" s="18"/>
      <c r="D235" s="18"/>
      <c r="E235" s="18"/>
      <c r="F235" s="18"/>
      <c r="G235" s="18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49"/>
      <c r="AH235" s="50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</row>
    <row r="236" spans="1:129" ht="15">
      <c r="A236" s="28"/>
      <c r="B236" s="29"/>
      <c r="C236" s="18"/>
      <c r="D236" s="18"/>
      <c r="E236" s="18"/>
      <c r="F236" s="18"/>
      <c r="G236" s="18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49"/>
      <c r="AH236" s="50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</row>
    <row r="237" spans="1:129" ht="15">
      <c r="A237" s="28"/>
      <c r="B237" s="29"/>
      <c r="C237" s="18"/>
      <c r="D237" s="18"/>
      <c r="E237" s="18"/>
      <c r="F237" s="18"/>
      <c r="G237" s="18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49"/>
      <c r="AH237" s="50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</row>
    <row r="238" spans="1:129" ht="15">
      <c r="A238" s="28"/>
      <c r="B238" s="29"/>
      <c r="C238" s="18"/>
      <c r="D238" s="18"/>
      <c r="E238" s="18"/>
      <c r="F238" s="18"/>
      <c r="G238" s="18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49"/>
      <c r="AH238" s="50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</row>
    <row r="239" spans="1:129" ht="15">
      <c r="A239" s="28"/>
      <c r="B239" s="29"/>
      <c r="C239" s="18"/>
      <c r="D239" s="18"/>
      <c r="E239" s="18"/>
      <c r="F239" s="18"/>
      <c r="G239" s="18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49"/>
      <c r="AH239" s="50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</row>
    <row r="240" spans="1:129" ht="15">
      <c r="A240" s="28"/>
      <c r="B240" s="29"/>
      <c r="C240" s="18"/>
      <c r="D240" s="18"/>
      <c r="E240" s="18"/>
      <c r="F240" s="18"/>
      <c r="G240" s="18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49"/>
      <c r="AH240" s="50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</row>
    <row r="241" spans="1:129" ht="15">
      <c r="A241" s="28"/>
      <c r="B241" s="29"/>
      <c r="C241" s="18"/>
      <c r="D241" s="18"/>
      <c r="E241" s="18"/>
      <c r="F241" s="18"/>
      <c r="G241" s="18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49"/>
      <c r="AH241" s="50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</row>
    <row r="242" spans="1:129" ht="15">
      <c r="A242" s="28"/>
      <c r="B242" s="29"/>
      <c r="C242" s="18"/>
      <c r="D242" s="18"/>
      <c r="E242" s="18"/>
      <c r="F242" s="18"/>
      <c r="G242" s="18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49"/>
      <c r="AH242" s="50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</row>
    <row r="243" spans="1:129" ht="15">
      <c r="A243" s="28"/>
      <c r="B243" s="29"/>
      <c r="C243" s="18"/>
      <c r="D243" s="18"/>
      <c r="E243" s="18"/>
      <c r="F243" s="18"/>
      <c r="G243" s="18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49"/>
      <c r="AH243" s="50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</row>
    <row r="244" spans="1:129" ht="15">
      <c r="A244" s="28"/>
      <c r="B244" s="29"/>
      <c r="C244" s="18"/>
      <c r="D244" s="18"/>
      <c r="E244" s="18"/>
      <c r="F244" s="18"/>
      <c r="G244" s="18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49"/>
      <c r="AH244" s="50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</row>
    <row r="245" spans="1:129" ht="15">
      <c r="A245" s="28"/>
      <c r="B245" s="29"/>
      <c r="C245" s="18"/>
      <c r="D245" s="18"/>
      <c r="E245" s="18"/>
      <c r="F245" s="18"/>
      <c r="G245" s="18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49"/>
      <c r="AH245" s="50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</row>
    <row r="246" spans="1:129" ht="15">
      <c r="A246" s="28"/>
      <c r="B246" s="29"/>
      <c r="C246" s="18"/>
      <c r="D246" s="18"/>
      <c r="E246" s="18"/>
      <c r="F246" s="18"/>
      <c r="G246" s="18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49"/>
      <c r="AH246" s="50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</row>
    <row r="247" spans="1:129" ht="15">
      <c r="A247" s="28"/>
      <c r="B247" s="29"/>
      <c r="C247" s="18"/>
      <c r="D247" s="18"/>
      <c r="E247" s="18"/>
      <c r="F247" s="18"/>
      <c r="G247" s="18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49"/>
      <c r="AH247" s="50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</row>
    <row r="248" spans="1:129" ht="15">
      <c r="A248" s="28"/>
      <c r="B248" s="29"/>
      <c r="C248" s="18"/>
      <c r="D248" s="18"/>
      <c r="E248" s="18"/>
      <c r="F248" s="18"/>
      <c r="G248" s="18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49"/>
      <c r="AH248" s="50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</row>
    <row r="249" spans="1:129" ht="15">
      <c r="A249" s="28"/>
      <c r="B249" s="29"/>
      <c r="C249" s="18"/>
      <c r="D249" s="18"/>
      <c r="E249" s="18"/>
      <c r="F249" s="18"/>
      <c r="G249" s="18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49"/>
      <c r="AH249" s="50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</row>
    <row r="250" spans="3:129" ht="15">
      <c r="C250" s="19"/>
      <c r="D250" s="19"/>
      <c r="E250" s="19"/>
      <c r="F250" s="19"/>
      <c r="G250" s="19"/>
      <c r="AG250" s="49"/>
      <c r="AH250" s="50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</row>
    <row r="251" spans="3:129" ht="15">
      <c r="C251" s="19"/>
      <c r="D251" s="19"/>
      <c r="E251" s="19"/>
      <c r="F251" s="19"/>
      <c r="G251" s="19"/>
      <c r="AG251" s="49"/>
      <c r="AH251" s="50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</row>
    <row r="252" spans="3:129" ht="15">
      <c r="C252" s="19"/>
      <c r="D252" s="19"/>
      <c r="E252" s="19"/>
      <c r="F252" s="19"/>
      <c r="G252" s="19"/>
      <c r="AG252" s="49"/>
      <c r="AH252" s="50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</row>
    <row r="253" spans="3:129" ht="15">
      <c r="C253" s="19"/>
      <c r="D253" s="19"/>
      <c r="E253" s="19"/>
      <c r="F253" s="19"/>
      <c r="G253" s="19"/>
      <c r="AG253" s="49"/>
      <c r="AH253" s="50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</row>
    <row r="254" spans="33:129" ht="15">
      <c r="AG254" s="49"/>
      <c r="AH254" s="50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</row>
    <row r="255" spans="33:129" ht="15">
      <c r="AG255" s="49"/>
      <c r="AH255" s="50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</row>
    <row r="256" spans="33:129" ht="15">
      <c r="AG256" s="49"/>
      <c r="AH256" s="50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</row>
    <row r="257" spans="33:129" ht="15">
      <c r="AG257" s="49"/>
      <c r="AH257" s="50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</row>
    <row r="258" spans="33:129" ht="15">
      <c r="AG258" s="49"/>
      <c r="AH258" s="50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</row>
    <row r="259" spans="33:129" ht="15">
      <c r="AG259" s="49"/>
      <c r="AH259" s="50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</row>
    <row r="260" spans="33:129" ht="15">
      <c r="AG260" s="49"/>
      <c r="AH260" s="50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</row>
    <row r="261" spans="33:129" ht="15">
      <c r="AG261" s="49"/>
      <c r="AH261" s="50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</row>
    <row r="262" spans="33:129" ht="15">
      <c r="AG262" s="49"/>
      <c r="AH262" s="50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</row>
    <row r="263" spans="33:129" ht="15">
      <c r="AG263" s="49"/>
      <c r="AH263" s="50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</row>
    <row r="264" spans="33:129" ht="15">
      <c r="AG264" s="49"/>
      <c r="AH264" s="50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</row>
    <row r="265" spans="33:129" ht="15">
      <c r="AG265" s="49"/>
      <c r="AH265" s="50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</row>
    <row r="266" spans="33:129" ht="15">
      <c r="AG266" s="49"/>
      <c r="AH266" s="50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</row>
    <row r="267" spans="33:129" ht="15">
      <c r="AG267" s="49"/>
      <c r="AH267" s="50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</row>
    <row r="268" spans="33:129" ht="15">
      <c r="AG268" s="49"/>
      <c r="AH268" s="50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</row>
    <row r="269" spans="33:129" ht="15">
      <c r="AG269" s="49"/>
      <c r="AH269" s="50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</row>
    <row r="270" spans="33:129" ht="15">
      <c r="AG270" s="49"/>
      <c r="AH270" s="50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</row>
    <row r="271" spans="33:129" ht="15">
      <c r="AG271" s="49"/>
      <c r="AH271" s="50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</row>
    <row r="272" spans="33:129" ht="15">
      <c r="AG272" s="49"/>
      <c r="AH272" s="50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</row>
    <row r="273" spans="33:129" ht="15">
      <c r="AG273" s="49"/>
      <c r="AH273" s="50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</row>
    <row r="274" spans="33:129" ht="15">
      <c r="AG274" s="49"/>
      <c r="AH274" s="50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</row>
    <row r="275" spans="33:129" ht="15">
      <c r="AG275" s="49"/>
      <c r="AH275" s="50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</row>
    <row r="276" spans="33:129" ht="15">
      <c r="AG276" s="49"/>
      <c r="AH276" s="50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</row>
    <row r="277" spans="33:129" ht="15">
      <c r="AG277" s="49"/>
      <c r="AH277" s="50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</row>
    <row r="278" spans="33:129" ht="15">
      <c r="AG278" s="49"/>
      <c r="AH278" s="50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</row>
    <row r="279" spans="33:129" ht="15">
      <c r="AG279" s="49"/>
      <c r="AH279" s="50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</row>
    <row r="280" spans="33:129" ht="15">
      <c r="AG280" s="49"/>
      <c r="AH280" s="50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</row>
    <row r="281" spans="33:129" ht="15">
      <c r="AG281" s="49"/>
      <c r="AH281" s="50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</row>
    <row r="282" spans="33:129" ht="15">
      <c r="AG282" s="49"/>
      <c r="AH282" s="50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</row>
    <row r="283" spans="33:129" ht="15">
      <c r="AG283" s="49"/>
      <c r="AH283" s="50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</row>
    <row r="284" spans="33:129" ht="15">
      <c r="AG284" s="49"/>
      <c r="AH284" s="50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</row>
    <row r="285" spans="33:129" ht="15">
      <c r="AG285" s="49"/>
      <c r="AH285" s="50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</row>
    <row r="286" spans="33:129" ht="15">
      <c r="AG286" s="49"/>
      <c r="AH286" s="50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</row>
    <row r="287" spans="33:129" ht="15">
      <c r="AG287" s="49"/>
      <c r="AH287" s="50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</row>
    <row r="288" spans="33:129" ht="15">
      <c r="AG288" s="49"/>
      <c r="AH288" s="50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</row>
    <row r="289" spans="33:129" ht="15">
      <c r="AG289" s="49"/>
      <c r="AH289" s="50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</row>
    <row r="290" spans="33:129" ht="15">
      <c r="AG290" s="49"/>
      <c r="AH290" s="50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</row>
    <row r="291" spans="33:129" ht="15">
      <c r="AG291" s="49"/>
      <c r="AH291" s="50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</row>
    <row r="292" spans="33:129" ht="15">
      <c r="AG292" s="49"/>
      <c r="AH292" s="50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</row>
    <row r="293" spans="33:129" ht="15">
      <c r="AG293" s="49"/>
      <c r="AH293" s="50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</row>
    <row r="294" spans="33:129" ht="15">
      <c r="AG294" s="49"/>
      <c r="AH294" s="50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</row>
    <row r="295" spans="33:129" ht="15">
      <c r="AG295" s="49"/>
      <c r="AH295" s="50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</row>
    <row r="296" spans="33:129" ht="15">
      <c r="AG296" s="49"/>
      <c r="AH296" s="50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</row>
    <row r="297" spans="33:129" ht="15">
      <c r="AG297" s="49"/>
      <c r="AH297" s="50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</row>
    <row r="298" spans="33:129" ht="15">
      <c r="AG298" s="49"/>
      <c r="AH298" s="50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</row>
    <row r="299" spans="33:129" ht="15">
      <c r="AG299" s="49"/>
      <c r="AH299" s="50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</row>
  </sheetData>
  <sheetProtection/>
  <mergeCells count="14">
    <mergeCell ref="AG4:AG6"/>
    <mergeCell ref="A1:AH3"/>
    <mergeCell ref="Z164:AD164"/>
    <mergeCell ref="T6:W6"/>
    <mergeCell ref="V163:Y164"/>
    <mergeCell ref="V167:Y167"/>
    <mergeCell ref="H6:S6"/>
    <mergeCell ref="A4:G6"/>
    <mergeCell ref="T5:W5"/>
    <mergeCell ref="T4:AE4"/>
    <mergeCell ref="X5:AD5"/>
    <mergeCell ref="H4:S4"/>
    <mergeCell ref="H5:S5"/>
    <mergeCell ref="V162:Y162"/>
  </mergeCells>
  <conditionalFormatting sqref="Y168:Y225 Y165:Y166 V11 Y8:Y162">
    <cfRule type="cellIs" priority="7" dxfId="0" operator="greaterThan" stopIfTrue="1">
      <formula>2</formula>
    </cfRule>
  </conditionalFormatting>
  <conditionalFormatting sqref="W165:W169 W8:W162">
    <cfRule type="cellIs" priority="5" dxfId="0" operator="greaterThan" stopIfTrue="1">
      <formula>10</formula>
    </cfRule>
  </conditionalFormatting>
  <conditionalFormatting sqref="X165:X229 X8:X162">
    <cfRule type="cellIs" priority="4" dxfId="0" operator="greaterThan" stopIfTrue="1">
      <formula>2.5</formula>
    </cfRule>
  </conditionalFormatting>
  <conditionalFormatting sqref="U8:U158 Z8:Z235">
    <cfRule type="cellIs" priority="8" dxfId="0" operator="greaterThan" stopIfTrue="1">
      <formula>1</formula>
    </cfRule>
  </conditionalFormatting>
  <conditionalFormatting sqref="AB8:AB158">
    <cfRule type="cellIs" priority="1" dxfId="0" operator="greaterThan" stopIfTrue="1">
      <formula>0.5</formula>
    </cfRule>
  </conditionalFormatting>
  <printOptions/>
  <pageMargins left="0.24" right="0.2" top="0.33" bottom="0.33" header="0.19" footer="0.17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2g4</dc:creator>
  <cp:keywords/>
  <dc:description/>
  <cp:lastModifiedBy>user</cp:lastModifiedBy>
  <cp:lastPrinted>2017-07-19T16:41:09Z</cp:lastPrinted>
  <dcterms:created xsi:type="dcterms:W3CDTF">2015-05-26T08:01:24Z</dcterms:created>
  <dcterms:modified xsi:type="dcterms:W3CDTF">2017-07-21T07:37:16Z</dcterms:modified>
  <cp:category/>
  <cp:version/>
  <cp:contentType/>
  <cp:contentStatus/>
</cp:coreProperties>
</file>